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495" windowHeight="10350" activeTab="1"/>
  </bookViews>
  <sheets>
    <sheet name="优然牧业整体招聘计划" sheetId="1" r:id="rId1"/>
    <sheet name="优然职能" sheetId="2" r:id="rId2"/>
    <sheet name="畜牧单元" sheetId="3" r:id="rId3"/>
    <sheet name="饲料单元" sheetId="4" r:id="rId4"/>
    <sheet name="草业单元" sheetId="5" r:id="rId5"/>
  </sheets>
  <calcPr calcId="144525"/>
</workbook>
</file>

<file path=xl/comments1.xml><?xml version="1.0" encoding="utf-8"?>
<comments xmlns="http://schemas.openxmlformats.org/spreadsheetml/2006/main">
  <authors>
    <author>许勇</author>
  </authors>
  <commentList>
    <comment ref="D35" authorId="0">
      <text>
        <r>
          <rPr>
            <sz val="9"/>
            <rFont val="宋体"/>
            <charset val="134"/>
          </rPr>
          <t xml:space="preserve">许勇:
</t>
        </r>
        <r>
          <rPr>
            <sz val="9"/>
            <rFont val="宋体"/>
            <charset val="134"/>
          </rPr>
          <t xml:space="preserve">草业科学专业
</t>
        </r>
      </text>
    </comment>
    <comment ref="D40" authorId="0">
      <text>
        <r>
          <rPr>
            <sz val="9"/>
            <rFont val="宋体"/>
            <charset val="134"/>
          </rPr>
          <t xml:space="preserve">许勇:
</t>
        </r>
        <r>
          <rPr>
            <sz val="9"/>
            <rFont val="宋体"/>
            <charset val="134"/>
          </rPr>
          <t>农业机械类、机械类</t>
        </r>
      </text>
    </comment>
  </commentList>
</comments>
</file>

<file path=xl/comments2.xml><?xml version="1.0" encoding="utf-8"?>
<comments xmlns="http://schemas.openxmlformats.org/spreadsheetml/2006/main">
  <authors>
    <author>董世娇</author>
  </authors>
  <commentList>
    <comment ref="C5" authorId="0">
      <text>
        <r>
          <rPr>
            <sz val="9"/>
            <rFont val="宋体"/>
            <charset val="134"/>
          </rPr>
          <t xml:space="preserve">董世娇:
</t>
        </r>
        <r>
          <rPr>
            <sz val="9"/>
            <rFont val="宋体"/>
            <charset val="134"/>
          </rPr>
          <t xml:space="preserve">化验1人；
</t>
        </r>
        <r>
          <rPr>
            <sz val="9"/>
            <rFont val="宋体"/>
            <charset val="134"/>
          </rPr>
          <t xml:space="preserve">质检2人；
</t>
        </r>
        <r>
          <rPr>
            <sz val="9"/>
            <rFont val="宋体"/>
            <charset val="134"/>
          </rPr>
          <t xml:space="preserve">体系1人；
</t>
        </r>
        <r>
          <rPr>
            <sz val="9"/>
            <rFont val="宋体"/>
            <charset val="134"/>
          </rPr>
          <t>配方1人</t>
        </r>
      </text>
    </comment>
    <comment ref="C9" authorId="0">
      <text>
        <r>
          <rPr>
            <sz val="9"/>
            <rFont val="宋体"/>
            <charset val="134"/>
          </rPr>
          <t xml:space="preserve">董世娇:
</t>
        </r>
        <r>
          <rPr>
            <sz val="9"/>
            <rFont val="宋体"/>
            <charset val="134"/>
          </rPr>
          <t xml:space="preserve">化验1人；
</t>
        </r>
        <r>
          <rPr>
            <sz val="9"/>
            <rFont val="宋体"/>
            <charset val="134"/>
          </rPr>
          <t>品控1人</t>
        </r>
      </text>
    </comment>
  </commentList>
</comments>
</file>

<file path=xl/sharedStrings.xml><?xml version="1.0" encoding="utf-8"?>
<sst xmlns="http://schemas.openxmlformats.org/spreadsheetml/2006/main" count="165">
  <si>
    <t>优然牧业2017年校园招聘计划表</t>
  </si>
  <si>
    <t>单位名称</t>
  </si>
  <si>
    <t>大类</t>
  </si>
  <si>
    <t>需求岗位</t>
  </si>
  <si>
    <t>需求数量</t>
  </si>
  <si>
    <t>学历构成</t>
  </si>
  <si>
    <t>大专需求数量</t>
  </si>
  <si>
    <t>本科及以上需求数量</t>
  </si>
  <si>
    <t>优然职能部门</t>
  </si>
  <si>
    <t>综合管理部</t>
  </si>
  <si>
    <t>人事行政、督查类</t>
  </si>
  <si>
    <t>/</t>
  </si>
  <si>
    <t>供应保障部</t>
  </si>
  <si>
    <t>采购类</t>
  </si>
  <si>
    <t>财务管理部</t>
  </si>
  <si>
    <t>会计</t>
  </si>
  <si>
    <t>审计部</t>
  </si>
  <si>
    <t>审计</t>
  </si>
  <si>
    <t>技术部</t>
  </si>
  <si>
    <t>化验员</t>
  </si>
  <si>
    <t>技术服务部</t>
  </si>
  <si>
    <t>技术服务专员</t>
  </si>
  <si>
    <t>畜牧单元</t>
  </si>
  <si>
    <t>畜牧工程师</t>
  </si>
  <si>
    <t>合计</t>
  </si>
  <si>
    <t>牧场技术类</t>
  </si>
  <si>
    <t>繁育员</t>
  </si>
  <si>
    <t>兽医员</t>
  </si>
  <si>
    <t>犊牛饲养员</t>
  </si>
  <si>
    <t>营养员</t>
  </si>
  <si>
    <t>挤奶类</t>
  </si>
  <si>
    <t>化验类</t>
  </si>
  <si>
    <t>信息类</t>
  </si>
  <si>
    <t>信息专员类</t>
  </si>
  <si>
    <t>维修类</t>
  </si>
  <si>
    <t>设备维修类</t>
  </si>
  <si>
    <t>财务管理类</t>
  </si>
  <si>
    <t>人事行政类</t>
  </si>
  <si>
    <t>人事行政专员</t>
  </si>
  <si>
    <t>安全类</t>
  </si>
  <si>
    <t>安全专员</t>
  </si>
  <si>
    <t>供应保障类</t>
  </si>
  <si>
    <t>生产管理类</t>
  </si>
  <si>
    <t>质量管理类</t>
  </si>
  <si>
    <t>质检化验类</t>
  </si>
  <si>
    <t>销售、技术服务类</t>
  </si>
  <si>
    <t>营销代表、技术服务专员</t>
  </si>
  <si>
    <t>销售类</t>
  </si>
  <si>
    <t>销售内勤</t>
  </si>
  <si>
    <t>草业单元</t>
  </si>
  <si>
    <t>生产管理部</t>
  </si>
  <si>
    <t>农技员</t>
  </si>
  <si>
    <t>牧草加工厂</t>
  </si>
  <si>
    <t>统计员</t>
  </si>
  <si>
    <t>业务员</t>
  </si>
  <si>
    <t>农机作业部</t>
  </si>
  <si>
    <t>农机技术员</t>
  </si>
  <si>
    <t>总计</t>
  </si>
  <si>
    <t>优然牧业最终定岗招聘数量</t>
  </si>
  <si>
    <t>优然职能部门2017年校园招聘计划</t>
  </si>
  <si>
    <t>序号</t>
  </si>
  <si>
    <t>机构名称</t>
  </si>
  <si>
    <t>招聘数量</t>
  </si>
  <si>
    <t>参加校招人员</t>
  </si>
  <si>
    <t>说明</t>
  </si>
  <si>
    <t>董世娇</t>
  </si>
  <si>
    <t>招聘数量20人</t>
  </si>
  <si>
    <t>注：优然职能、畜牧单元职能、饲料单元职能招聘计划共计22人。</t>
  </si>
  <si>
    <t>畜牧单元各牧场2017年校园招聘计划</t>
  </si>
  <si>
    <t>区域</t>
  </si>
  <si>
    <t>牧场名称</t>
  </si>
  <si>
    <t>繁育</t>
  </si>
  <si>
    <t>兽医</t>
  </si>
  <si>
    <t>饲养</t>
  </si>
  <si>
    <t>挤奶</t>
  </si>
  <si>
    <t>犊牛</t>
  </si>
  <si>
    <t>化验</t>
  </si>
  <si>
    <t>设备</t>
  </si>
  <si>
    <t>财务</t>
  </si>
  <si>
    <t>人事行政</t>
  </si>
  <si>
    <t>安全</t>
  </si>
  <si>
    <t>采购员</t>
  </si>
  <si>
    <t>保管员</t>
  </si>
  <si>
    <t>信息</t>
  </si>
  <si>
    <t>南方（8）</t>
  </si>
  <si>
    <t>榆树</t>
  </si>
  <si>
    <t>冯然
赵春芽</t>
  </si>
  <si>
    <t>招聘数量60人</t>
  </si>
  <si>
    <t>杨坝</t>
  </si>
  <si>
    <t>麻城</t>
  </si>
  <si>
    <t>何丹</t>
  </si>
  <si>
    <t>武穴</t>
  </si>
  <si>
    <t>刘洁
李洁</t>
  </si>
  <si>
    <t>陈刘</t>
  </si>
  <si>
    <t>桑小龙
周丽丽</t>
  </si>
  <si>
    <t>宋岗</t>
  </si>
  <si>
    <t>金磁</t>
  </si>
  <si>
    <t>李俊
陈宏</t>
  </si>
  <si>
    <t>铜川</t>
  </si>
  <si>
    <t>郑莉</t>
  </si>
  <si>
    <t>东北（10）</t>
  </si>
  <si>
    <t>长青</t>
  </si>
  <si>
    <t>安永芳
吕剑杰</t>
  </si>
  <si>
    <t>招聘数量70人</t>
  </si>
  <si>
    <t>宋站</t>
  </si>
  <si>
    <t>宣化</t>
  </si>
  <si>
    <t>锡盟一</t>
  </si>
  <si>
    <t>马倩男</t>
  </si>
  <si>
    <t>锡盟二</t>
  </si>
  <si>
    <t>林甸红旗</t>
  </si>
  <si>
    <t>张健
徐骞</t>
  </si>
  <si>
    <t>林甸花园</t>
  </si>
  <si>
    <t>林甸四合</t>
  </si>
  <si>
    <t>杜蒙</t>
  </si>
  <si>
    <t>王云艳</t>
  </si>
  <si>
    <t>张北</t>
  </si>
  <si>
    <t>甄建国</t>
  </si>
  <si>
    <t>西北（15）</t>
  </si>
  <si>
    <t>土左</t>
  </si>
  <si>
    <t>——</t>
  </si>
  <si>
    <t>招聘数量134人</t>
  </si>
  <si>
    <t>大阳</t>
  </si>
  <si>
    <t>靳佼</t>
  </si>
  <si>
    <t>托县</t>
  </si>
  <si>
    <t>哈沙图</t>
  </si>
  <si>
    <t>那什图</t>
  </si>
  <si>
    <t>二十家</t>
  </si>
  <si>
    <t>清水河</t>
  </si>
  <si>
    <t>牌楼板</t>
  </si>
  <si>
    <t>只几梁</t>
  </si>
  <si>
    <t>沙梁</t>
  </si>
  <si>
    <t>武川</t>
  </si>
  <si>
    <t>麻合理</t>
  </si>
  <si>
    <t>大岱</t>
  </si>
  <si>
    <t>达旗</t>
  </si>
  <si>
    <t>周玉全</t>
  </si>
  <si>
    <t>吴忠</t>
  </si>
  <si>
    <t>宋夏</t>
  </si>
  <si>
    <t>饲料单元各分公司2017年校园招聘计划</t>
  </si>
  <si>
    <t>质量</t>
  </si>
  <si>
    <t>生产</t>
  </si>
  <si>
    <t>营销代表</t>
  </si>
  <si>
    <t>技术服务</t>
  </si>
  <si>
    <t>呼市分公司</t>
  </si>
  <si>
    <t>郭敏</t>
  </si>
  <si>
    <t>招聘数量173人</t>
  </si>
  <si>
    <t>乌兰察布分公司</t>
  </si>
  <si>
    <t>杨莹莹</t>
  </si>
  <si>
    <t>银川分公司</t>
  </si>
  <si>
    <t>薛媛
武凌燕
韩晶晶</t>
  </si>
  <si>
    <t>临河分公司</t>
  </si>
  <si>
    <t>西安分公司</t>
  </si>
  <si>
    <t>蒙博
来雯</t>
  </si>
  <si>
    <t>山东分公司</t>
  </si>
  <si>
    <t>袁爱爱</t>
  </si>
  <si>
    <t>保定分公司</t>
  </si>
  <si>
    <t>张宇</t>
  </si>
  <si>
    <t>赤峰分公司</t>
  </si>
  <si>
    <t>孟凡伟
牛彩玮</t>
  </si>
  <si>
    <t>杜蒙分公司</t>
  </si>
  <si>
    <t>陈祥芝
许芳菊</t>
  </si>
  <si>
    <t>草业单元2017年校园招聘计划</t>
  </si>
  <si>
    <t>农机类</t>
  </si>
  <si>
    <t>张勇
孙涛</t>
  </si>
  <si>
    <t>招聘数量12人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</si>
</sst>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_);[Red]\(0\)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b/>
      <sz val="18"/>
      <color indexed="8"/>
      <name val="宋体"/>
      <charset val="134"/>
    </font>
    <font>
      <b/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4" fillId="2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16" applyNumberFormat="0" applyFon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16" borderId="15" applyNumberFormat="0" applyAlignment="0" applyProtection="0">
      <alignment vertical="center"/>
    </xf>
    <xf numFmtId="0" fontId="27" fillId="16" borderId="19" applyNumberFormat="0" applyAlignment="0" applyProtection="0">
      <alignment vertical="center"/>
    </xf>
    <xf numFmtId="0" fontId="10" fillId="8" borderId="13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vertical="center" wrapText="1"/>
    </xf>
    <xf numFmtId="177" fontId="4" fillId="0" borderId="7" xfId="0" applyNumberFormat="1" applyFont="1" applyFill="1" applyBorder="1" applyAlignment="1">
      <alignment horizontal="center" vertical="center" wrapText="1"/>
    </xf>
    <xf numFmtId="177" fontId="4" fillId="0" borderId="6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77" fontId="3" fillId="3" borderId="2" xfId="0" applyNumberFormat="1" applyFont="1" applyFill="1" applyBorder="1" applyAlignment="1">
      <alignment horizontal="center" vertical="center"/>
    </xf>
    <xf numFmtId="177" fontId="4" fillId="0" borderId="1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4"/>
  <sheetViews>
    <sheetView topLeftCell="A7" workbookViewId="0">
      <selection activeCell="I17" sqref="I17"/>
    </sheetView>
  </sheetViews>
  <sheetFormatPr defaultColWidth="9" defaultRowHeight="13.5" outlineLevelCol="5"/>
  <cols>
    <col min="1" max="1" width="10.9583333333333" style="1" customWidth="1"/>
    <col min="2" max="2" width="17.5666666666667" style="1" customWidth="1"/>
    <col min="3" max="3" width="18.75" style="1" customWidth="1"/>
    <col min="4" max="4" width="12.6916666666667" style="1" customWidth="1"/>
    <col min="5" max="5" width="14.7166666666667" style="1" customWidth="1"/>
    <col min="6" max="6" width="17.375" style="1" customWidth="1"/>
    <col min="7" max="16384" width="9" style="1"/>
  </cols>
  <sheetData>
    <row r="1" s="1" customFormat="1" spans="1:6">
      <c r="A1" s="43" t="s">
        <v>0</v>
      </c>
      <c r="B1" s="43"/>
      <c r="C1" s="43"/>
      <c r="D1" s="43"/>
      <c r="E1" s="43"/>
      <c r="F1" s="43"/>
    </row>
    <row r="2" s="1" customFormat="1" spans="1:6">
      <c r="A2" s="44"/>
      <c r="B2" s="44"/>
      <c r="C2" s="44"/>
      <c r="D2" s="44"/>
      <c r="E2" s="44"/>
      <c r="F2" s="44"/>
    </row>
    <row r="3" s="1" customFormat="1" ht="14.25" customHeight="1" spans="1:6">
      <c r="A3" s="45" t="s">
        <v>1</v>
      </c>
      <c r="B3" s="46" t="s">
        <v>2</v>
      </c>
      <c r="C3" s="47" t="s">
        <v>3</v>
      </c>
      <c r="D3" s="47" t="s">
        <v>4</v>
      </c>
      <c r="E3" s="47" t="s">
        <v>5</v>
      </c>
      <c r="F3" s="47"/>
    </row>
    <row r="4" s="1" customFormat="1" ht="14.25" customHeight="1" spans="1:6">
      <c r="A4" s="45"/>
      <c r="B4" s="48"/>
      <c r="C4" s="47"/>
      <c r="D4" s="47"/>
      <c r="E4" s="47" t="s">
        <v>6</v>
      </c>
      <c r="F4" s="47" t="s">
        <v>7</v>
      </c>
    </row>
    <row r="5" s="1" customFormat="1" ht="24" customHeight="1" spans="1:6">
      <c r="A5" s="49" t="s">
        <v>8</v>
      </c>
      <c r="B5" s="6" t="s">
        <v>9</v>
      </c>
      <c r="C5" s="6" t="s">
        <v>10</v>
      </c>
      <c r="D5" s="50">
        <v>4</v>
      </c>
      <c r="E5" s="51" t="s">
        <v>11</v>
      </c>
      <c r="F5" s="50">
        <v>4</v>
      </c>
    </row>
    <row r="6" s="1" customFormat="1" ht="24" customHeight="1" spans="1:6">
      <c r="A6" s="52"/>
      <c r="B6" s="6" t="s">
        <v>12</v>
      </c>
      <c r="C6" s="6" t="s">
        <v>13</v>
      </c>
      <c r="D6" s="50">
        <v>3</v>
      </c>
      <c r="E6" s="53"/>
      <c r="F6" s="50">
        <v>3</v>
      </c>
    </row>
    <row r="7" s="1" customFormat="1" ht="24" customHeight="1" spans="1:6">
      <c r="A7" s="52"/>
      <c r="B7" s="6" t="s">
        <v>14</v>
      </c>
      <c r="C7" s="6" t="s">
        <v>15</v>
      </c>
      <c r="D7" s="50">
        <v>3</v>
      </c>
      <c r="E7" s="53"/>
      <c r="F7" s="50">
        <v>3</v>
      </c>
    </row>
    <row r="8" s="1" customFormat="1" ht="24" customHeight="1" spans="1:6">
      <c r="A8" s="52"/>
      <c r="B8" s="6" t="s">
        <v>16</v>
      </c>
      <c r="C8" s="6" t="s">
        <v>17</v>
      </c>
      <c r="D8" s="50">
        <v>2</v>
      </c>
      <c r="E8" s="53"/>
      <c r="F8" s="50">
        <v>2</v>
      </c>
    </row>
    <row r="9" s="1" customFormat="1" ht="24" customHeight="1" spans="1:6">
      <c r="A9" s="52"/>
      <c r="B9" s="6" t="s">
        <v>18</v>
      </c>
      <c r="C9" s="6" t="s">
        <v>19</v>
      </c>
      <c r="D9" s="50">
        <v>3</v>
      </c>
      <c r="E9" s="53"/>
      <c r="F9" s="50">
        <v>3</v>
      </c>
    </row>
    <row r="10" s="1" customFormat="1" ht="24" customHeight="1" spans="1:6">
      <c r="A10" s="52"/>
      <c r="B10" s="6" t="s">
        <v>20</v>
      </c>
      <c r="C10" s="6" t="s">
        <v>21</v>
      </c>
      <c r="D10" s="50">
        <v>5</v>
      </c>
      <c r="E10" s="53"/>
      <c r="F10" s="50">
        <v>5</v>
      </c>
    </row>
    <row r="11" s="1" customFormat="1" ht="24" customHeight="1" spans="1:6">
      <c r="A11" s="52"/>
      <c r="B11" s="6" t="s">
        <v>22</v>
      </c>
      <c r="C11" s="6" t="s">
        <v>23</v>
      </c>
      <c r="D11" s="50">
        <v>2</v>
      </c>
      <c r="E11" s="53"/>
      <c r="F11" s="50">
        <v>2</v>
      </c>
    </row>
    <row r="12" s="1" customFormat="1" ht="24" customHeight="1" spans="1:6">
      <c r="A12" s="52"/>
      <c r="B12" s="54" t="s">
        <v>24</v>
      </c>
      <c r="C12" s="54"/>
      <c r="D12" s="55">
        <f>SUM(D5:D11)</f>
        <v>22</v>
      </c>
      <c r="E12" s="56"/>
      <c r="F12" s="55">
        <f>SUM(F5:F11)</f>
        <v>22</v>
      </c>
    </row>
    <row r="13" s="1" customFormat="1" ht="24" customHeight="1" spans="1:6">
      <c r="A13" s="57" t="s">
        <v>22</v>
      </c>
      <c r="B13" s="58" t="s">
        <v>25</v>
      </c>
      <c r="C13" s="59" t="s">
        <v>26</v>
      </c>
      <c r="D13" s="50">
        <v>57</v>
      </c>
      <c r="E13" s="6">
        <f>D13-F13</f>
        <v>22</v>
      </c>
      <c r="F13" s="6">
        <v>35</v>
      </c>
    </row>
    <row r="14" s="1" customFormat="1" ht="24" customHeight="1" spans="1:6">
      <c r="A14" s="60"/>
      <c r="B14" s="61"/>
      <c r="C14" s="6" t="s">
        <v>27</v>
      </c>
      <c r="D14" s="50">
        <v>80</v>
      </c>
      <c r="E14" s="6">
        <f t="shared" ref="E14:E24" si="0">D14-F14</f>
        <v>32</v>
      </c>
      <c r="F14" s="6">
        <v>48</v>
      </c>
    </row>
    <row r="15" s="1" customFormat="1" ht="24" customHeight="1" spans="1:6">
      <c r="A15" s="60"/>
      <c r="B15" s="61"/>
      <c r="C15" s="6" t="s">
        <v>28</v>
      </c>
      <c r="D15" s="50">
        <v>21</v>
      </c>
      <c r="E15" s="6">
        <f>D15-F15</f>
        <v>8</v>
      </c>
      <c r="F15" s="6">
        <v>13</v>
      </c>
    </row>
    <row r="16" s="1" customFormat="1" ht="24" customHeight="1" spans="1:6">
      <c r="A16" s="60"/>
      <c r="B16" s="61"/>
      <c r="C16" s="6" t="s">
        <v>29</v>
      </c>
      <c r="D16" s="50">
        <v>27</v>
      </c>
      <c r="E16" s="6">
        <f t="shared" si="0"/>
        <v>10</v>
      </c>
      <c r="F16" s="6">
        <v>17</v>
      </c>
    </row>
    <row r="17" s="1" customFormat="1" ht="24" customHeight="1" spans="1:6">
      <c r="A17" s="60"/>
      <c r="B17" s="62"/>
      <c r="C17" s="6" t="s">
        <v>30</v>
      </c>
      <c r="D17" s="50">
        <v>31</v>
      </c>
      <c r="E17" s="6">
        <f t="shared" si="0"/>
        <v>12</v>
      </c>
      <c r="F17" s="6">
        <v>19</v>
      </c>
    </row>
    <row r="18" s="1" customFormat="1" ht="24" customHeight="1" spans="1:6">
      <c r="A18" s="60"/>
      <c r="B18" s="63" t="s">
        <v>31</v>
      </c>
      <c r="C18" s="6" t="s">
        <v>19</v>
      </c>
      <c r="D18" s="50">
        <v>1</v>
      </c>
      <c r="E18" s="6">
        <f t="shared" si="0"/>
        <v>0</v>
      </c>
      <c r="F18" s="6">
        <v>1</v>
      </c>
    </row>
    <row r="19" s="1" customFormat="1" ht="24" customHeight="1" spans="1:6">
      <c r="A19" s="60"/>
      <c r="B19" s="59" t="s">
        <v>32</v>
      </c>
      <c r="C19" s="6" t="s">
        <v>33</v>
      </c>
      <c r="D19" s="64">
        <v>1</v>
      </c>
      <c r="E19" s="6">
        <f t="shared" si="0"/>
        <v>0</v>
      </c>
      <c r="F19" s="6">
        <v>1</v>
      </c>
    </row>
    <row r="20" s="1" customFormat="1" ht="24" customHeight="1" spans="1:6">
      <c r="A20" s="60"/>
      <c r="B20" s="6" t="s">
        <v>34</v>
      </c>
      <c r="C20" s="6" t="s">
        <v>35</v>
      </c>
      <c r="D20" s="50">
        <v>23</v>
      </c>
      <c r="E20" s="6">
        <f t="shared" si="0"/>
        <v>9</v>
      </c>
      <c r="F20" s="6">
        <v>14</v>
      </c>
    </row>
    <row r="21" s="1" customFormat="1" ht="24" customHeight="1" spans="1:6">
      <c r="A21" s="60"/>
      <c r="B21" s="6" t="s">
        <v>36</v>
      </c>
      <c r="C21" s="6" t="s">
        <v>15</v>
      </c>
      <c r="D21" s="50">
        <v>6</v>
      </c>
      <c r="E21" s="6">
        <f t="shared" si="0"/>
        <v>2</v>
      </c>
      <c r="F21" s="6">
        <v>4</v>
      </c>
    </row>
    <row r="22" s="1" customFormat="1" ht="24" customHeight="1" spans="1:6">
      <c r="A22" s="60"/>
      <c r="B22" s="6" t="s">
        <v>37</v>
      </c>
      <c r="C22" s="6" t="s">
        <v>38</v>
      </c>
      <c r="D22" s="50">
        <v>11</v>
      </c>
      <c r="E22" s="6">
        <f t="shared" si="0"/>
        <v>4</v>
      </c>
      <c r="F22" s="6">
        <v>7</v>
      </c>
    </row>
    <row r="23" s="1" customFormat="1" ht="24" customHeight="1" spans="1:6">
      <c r="A23" s="60"/>
      <c r="B23" s="6" t="s">
        <v>39</v>
      </c>
      <c r="C23" s="6" t="s">
        <v>40</v>
      </c>
      <c r="D23" s="50">
        <v>1</v>
      </c>
      <c r="E23" s="6">
        <f t="shared" si="0"/>
        <v>0</v>
      </c>
      <c r="F23" s="6">
        <v>1</v>
      </c>
    </row>
    <row r="24" s="1" customFormat="1" ht="24" customHeight="1" spans="1:6">
      <c r="A24" s="59"/>
      <c r="B24" s="6" t="s">
        <v>41</v>
      </c>
      <c r="C24" s="6" t="s">
        <v>41</v>
      </c>
      <c r="D24" s="15">
        <v>5</v>
      </c>
      <c r="E24" s="6">
        <f t="shared" si="0"/>
        <v>2</v>
      </c>
      <c r="F24" s="6">
        <f>D24*0.6</f>
        <v>3</v>
      </c>
    </row>
    <row r="25" s="1" customFormat="1" ht="24" customHeight="1" spans="1:6">
      <c r="A25" s="12" t="s">
        <v>24</v>
      </c>
      <c r="B25" s="12"/>
      <c r="C25" s="12"/>
      <c r="D25" s="65">
        <f>SUM(D13:D24)</f>
        <v>264</v>
      </c>
      <c r="E25" s="65">
        <f>SUM(E13:E24)</f>
        <v>101</v>
      </c>
      <c r="F25" s="65">
        <f>SUM(F13:F24)</f>
        <v>163</v>
      </c>
    </row>
    <row r="26" s="1" customFormat="1" ht="29.25" customHeight="1" spans="1:6">
      <c r="A26" s="6"/>
      <c r="B26" s="6" t="s">
        <v>36</v>
      </c>
      <c r="C26" s="6" t="s">
        <v>15</v>
      </c>
      <c r="D26" s="15">
        <v>14</v>
      </c>
      <c r="E26" s="7" t="s">
        <v>11</v>
      </c>
      <c r="F26" s="6">
        <f>D26</f>
        <v>14</v>
      </c>
    </row>
    <row r="27" s="1" customFormat="1" ht="29.25" customHeight="1" spans="1:6">
      <c r="A27" s="6"/>
      <c r="B27" s="6" t="s">
        <v>37</v>
      </c>
      <c r="C27" s="6" t="s">
        <v>38</v>
      </c>
      <c r="D27" s="15">
        <v>10</v>
      </c>
      <c r="E27" s="61"/>
      <c r="F27" s="6">
        <f t="shared" ref="F27:F33" si="1">D27</f>
        <v>10</v>
      </c>
    </row>
    <row r="28" s="1" customFormat="1" ht="29.25" customHeight="1" spans="1:6">
      <c r="A28" s="6"/>
      <c r="B28" s="6" t="s">
        <v>41</v>
      </c>
      <c r="C28" s="6" t="s">
        <v>41</v>
      </c>
      <c r="D28" s="15">
        <v>7</v>
      </c>
      <c r="E28" s="61"/>
      <c r="F28" s="6">
        <f t="shared" si="1"/>
        <v>7</v>
      </c>
    </row>
    <row r="29" s="1" customFormat="1" ht="29.25" customHeight="1" spans="1:6">
      <c r="A29" s="6"/>
      <c r="B29" s="6" t="s">
        <v>42</v>
      </c>
      <c r="C29" s="6" t="s">
        <v>42</v>
      </c>
      <c r="D29" s="15">
        <v>23</v>
      </c>
      <c r="E29" s="61"/>
      <c r="F29" s="6">
        <f t="shared" si="1"/>
        <v>23</v>
      </c>
    </row>
    <row r="30" s="1" customFormat="1" ht="29.25" customHeight="1" spans="1:6">
      <c r="A30" s="6"/>
      <c r="B30" s="6" t="s">
        <v>43</v>
      </c>
      <c r="C30" s="6" t="s">
        <v>44</v>
      </c>
      <c r="D30" s="15">
        <v>16</v>
      </c>
      <c r="E30" s="61"/>
      <c r="F30" s="6">
        <f t="shared" si="1"/>
        <v>16</v>
      </c>
    </row>
    <row r="31" s="1" customFormat="1" ht="29.25" customHeight="1" spans="1:6">
      <c r="A31" s="6"/>
      <c r="B31" s="6" t="s">
        <v>45</v>
      </c>
      <c r="C31" s="6" t="s">
        <v>46</v>
      </c>
      <c r="D31" s="15">
        <v>87</v>
      </c>
      <c r="E31" s="61"/>
      <c r="F31" s="6">
        <f t="shared" si="1"/>
        <v>87</v>
      </c>
    </row>
    <row r="32" s="1" customFormat="1" ht="29.25" customHeight="1" spans="1:6">
      <c r="A32" s="6"/>
      <c r="B32" s="6" t="s">
        <v>47</v>
      </c>
      <c r="C32" s="6" t="s">
        <v>48</v>
      </c>
      <c r="D32" s="15">
        <v>15</v>
      </c>
      <c r="E32" s="61"/>
      <c r="F32" s="6">
        <f t="shared" si="1"/>
        <v>15</v>
      </c>
    </row>
    <row r="33" s="1" customFormat="1" ht="29.25" customHeight="1" spans="1:6">
      <c r="A33" s="6"/>
      <c r="B33" s="6" t="s">
        <v>39</v>
      </c>
      <c r="C33" s="6" t="s">
        <v>40</v>
      </c>
      <c r="D33" s="15">
        <v>1</v>
      </c>
      <c r="E33" s="61"/>
      <c r="F33" s="6">
        <f t="shared" si="1"/>
        <v>1</v>
      </c>
    </row>
    <row r="34" s="1" customFormat="1" ht="29.25" customHeight="1" spans="1:6">
      <c r="A34" s="66" t="s">
        <v>24</v>
      </c>
      <c r="B34" s="66"/>
      <c r="C34" s="66"/>
      <c r="D34" s="67">
        <f>SUM(D26:D33)</f>
        <v>173</v>
      </c>
      <c r="E34" s="62"/>
      <c r="F34" s="67">
        <f>SUM(F26:F33)</f>
        <v>173</v>
      </c>
    </row>
    <row r="35" s="1" customFormat="1" ht="29.25" customHeight="1" spans="1:6">
      <c r="A35" s="6" t="s">
        <v>49</v>
      </c>
      <c r="B35" s="6" t="s">
        <v>50</v>
      </c>
      <c r="C35" s="6" t="s">
        <v>51</v>
      </c>
      <c r="D35" s="6">
        <v>2</v>
      </c>
      <c r="E35" s="15">
        <v>0</v>
      </c>
      <c r="F35" s="15">
        <v>2</v>
      </c>
    </row>
    <row r="36" s="1" customFormat="1" ht="29.25" customHeight="1" spans="1:6">
      <c r="A36" s="6"/>
      <c r="B36" s="6" t="s">
        <v>9</v>
      </c>
      <c r="C36" s="6" t="s">
        <v>38</v>
      </c>
      <c r="D36" s="6">
        <v>1</v>
      </c>
      <c r="E36" s="15">
        <v>0</v>
      </c>
      <c r="F36" s="15">
        <v>1</v>
      </c>
    </row>
    <row r="37" s="1" customFormat="1" ht="29.25" customHeight="1" spans="1:6">
      <c r="A37" s="6"/>
      <c r="B37" s="7" t="s">
        <v>52</v>
      </c>
      <c r="C37" s="6" t="s">
        <v>53</v>
      </c>
      <c r="D37" s="6">
        <v>1</v>
      </c>
      <c r="E37" s="15">
        <v>0</v>
      </c>
      <c r="F37" s="15">
        <v>1</v>
      </c>
    </row>
    <row r="38" s="1" customFormat="1" ht="29.25" customHeight="1" spans="1:6">
      <c r="A38" s="6"/>
      <c r="B38" s="61"/>
      <c r="C38" s="6" t="s">
        <v>19</v>
      </c>
      <c r="D38" s="6">
        <v>1</v>
      </c>
      <c r="E38" s="15">
        <v>0</v>
      </c>
      <c r="F38" s="15">
        <v>1</v>
      </c>
    </row>
    <row r="39" s="1" customFormat="1" ht="29.25" customHeight="1" spans="1:6">
      <c r="A39" s="6"/>
      <c r="B39" s="62"/>
      <c r="C39" s="6" t="s">
        <v>54</v>
      </c>
      <c r="D39" s="6">
        <v>2</v>
      </c>
      <c r="E39" s="15">
        <v>1</v>
      </c>
      <c r="F39" s="15">
        <v>1</v>
      </c>
    </row>
    <row r="40" s="1" customFormat="1" ht="29.25" customHeight="1" spans="1:6">
      <c r="A40" s="57"/>
      <c r="B40" s="57" t="s">
        <v>55</v>
      </c>
      <c r="C40" s="57" t="s">
        <v>56</v>
      </c>
      <c r="D40" s="57">
        <v>5</v>
      </c>
      <c r="E40" s="33">
        <v>2</v>
      </c>
      <c r="F40" s="33">
        <v>3</v>
      </c>
    </row>
    <row r="41" s="1" customFormat="1" ht="29.25" customHeight="1" spans="1:6">
      <c r="A41" s="12" t="s">
        <v>24</v>
      </c>
      <c r="B41" s="12"/>
      <c r="C41" s="12"/>
      <c r="D41" s="65">
        <f>SUM(D35:D40)</f>
        <v>12</v>
      </c>
      <c r="E41" s="65">
        <f>SUM(E35:E40)</f>
        <v>3</v>
      </c>
      <c r="F41" s="65">
        <f>SUM(F35:F40)</f>
        <v>9</v>
      </c>
    </row>
    <row r="42" s="1" customFormat="1" ht="29.25" customHeight="1" spans="1:6">
      <c r="A42" s="68" t="s">
        <v>57</v>
      </c>
      <c r="B42" s="69"/>
      <c r="C42" s="70"/>
      <c r="D42" s="71">
        <f>D12+D25+D34+D41</f>
        <v>471</v>
      </c>
      <c r="E42" s="71">
        <f>E25+E41</f>
        <v>104</v>
      </c>
      <c r="F42" s="71">
        <f>F12+F25+F34+F41</f>
        <v>367</v>
      </c>
    </row>
    <row r="43" s="1" customFormat="1" ht="29.25" customHeight="1" spans="1:6">
      <c r="A43" s="6" t="s">
        <v>58</v>
      </c>
      <c r="B43" s="6"/>
      <c r="C43" s="6"/>
      <c r="D43" s="5">
        <v>235</v>
      </c>
      <c r="E43" s="5"/>
      <c r="F43" s="5"/>
    </row>
    <row r="44" s="1" customFormat="1" ht="24.75" customHeight="1" spans="1:6">
      <c r="A44" s="72"/>
      <c r="B44" s="72"/>
      <c r="C44" s="72"/>
      <c r="D44" s="72"/>
      <c r="E44" s="72"/>
      <c r="F44" s="72"/>
    </row>
  </sheetData>
  <mergeCells count="22">
    <mergeCell ref="E3:F3"/>
    <mergeCell ref="B12:C12"/>
    <mergeCell ref="A25:C25"/>
    <mergeCell ref="A34:C34"/>
    <mergeCell ref="A41:C41"/>
    <mergeCell ref="A42:C42"/>
    <mergeCell ref="A43:C43"/>
    <mergeCell ref="D43:F43"/>
    <mergeCell ref="A44:F44"/>
    <mergeCell ref="A3:A4"/>
    <mergeCell ref="A5:A12"/>
    <mergeCell ref="A13:A24"/>
    <mergeCell ref="A26:A33"/>
    <mergeCell ref="A35:A40"/>
    <mergeCell ref="B3:B4"/>
    <mergeCell ref="B13:B17"/>
    <mergeCell ref="B37:B39"/>
    <mergeCell ref="C3:C4"/>
    <mergeCell ref="D3:D4"/>
    <mergeCell ref="E5:E12"/>
    <mergeCell ref="E26:E34"/>
    <mergeCell ref="A1:F2"/>
  </mergeCells>
  <pageMargins left="0.75" right="0.75" top="1" bottom="1" header="0.511805555555556" footer="0.511805555555556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1"/>
  <sheetViews>
    <sheetView tabSelected="1" workbookViewId="0">
      <selection activeCell="B18" sqref="B18"/>
    </sheetView>
  </sheetViews>
  <sheetFormatPr defaultColWidth="9" defaultRowHeight="13.5" outlineLevelCol="4"/>
  <cols>
    <col min="1" max="1" width="12.375" style="1" customWidth="1"/>
    <col min="2" max="2" width="23.5" style="1" customWidth="1"/>
    <col min="3" max="3" width="46" style="1" customWidth="1"/>
    <col min="4" max="4" width="14" style="1" customWidth="1"/>
    <col min="5" max="5" width="12.375" style="1" customWidth="1"/>
    <col min="6" max="16370" width="9" style="1"/>
  </cols>
  <sheetData>
    <row r="1" s="1" customFormat="1" ht="18.75" spans="1:5">
      <c r="A1" s="2" t="s">
        <v>59</v>
      </c>
      <c r="B1" s="2"/>
      <c r="C1" s="2"/>
      <c r="D1" s="2"/>
      <c r="E1" s="2"/>
    </row>
    <row r="2" s="1" customFormat="1" ht="33" customHeight="1" spans="1:5">
      <c r="A2" s="4" t="s">
        <v>60</v>
      </c>
      <c r="B2" s="4" t="s">
        <v>61</v>
      </c>
      <c r="C2" s="10" t="s">
        <v>62</v>
      </c>
      <c r="D2" s="11" t="s">
        <v>63</v>
      </c>
      <c r="E2" s="12" t="s">
        <v>64</v>
      </c>
    </row>
    <row r="3" s="1" customFormat="1" ht="27" customHeight="1" spans="1:5">
      <c r="A3" s="6">
        <v>1</v>
      </c>
      <c r="B3" s="6" t="s">
        <v>9</v>
      </c>
      <c r="C3" s="13">
        <v>4</v>
      </c>
      <c r="D3" s="25" t="s">
        <v>65</v>
      </c>
      <c r="E3" s="15" t="s">
        <v>66</v>
      </c>
    </row>
    <row r="4" s="1" customFormat="1" ht="27" customHeight="1" spans="1:5">
      <c r="A4" s="6">
        <v>2</v>
      </c>
      <c r="B4" s="6" t="s">
        <v>12</v>
      </c>
      <c r="C4" s="23">
        <v>3</v>
      </c>
      <c r="D4" s="41"/>
      <c r="E4" s="15"/>
    </row>
    <row r="5" s="1" customFormat="1" ht="22" customHeight="1" spans="1:5">
      <c r="A5" s="6">
        <v>3</v>
      </c>
      <c r="B5" s="6" t="s">
        <v>14</v>
      </c>
      <c r="C5" s="23">
        <v>3</v>
      </c>
      <c r="D5" s="41"/>
      <c r="E5" s="15"/>
    </row>
    <row r="6" s="1" customFormat="1" ht="22" customHeight="1" spans="1:5">
      <c r="A6" s="6">
        <v>4</v>
      </c>
      <c r="B6" s="6" t="s">
        <v>16</v>
      </c>
      <c r="C6" s="23">
        <v>2</v>
      </c>
      <c r="D6" s="41"/>
      <c r="E6" s="15"/>
    </row>
    <row r="7" s="1" customFormat="1" ht="22" customHeight="1" spans="1:5">
      <c r="A7" s="6">
        <v>5</v>
      </c>
      <c r="B7" s="6" t="s">
        <v>18</v>
      </c>
      <c r="C7" s="23">
        <v>3</v>
      </c>
      <c r="D7" s="41"/>
      <c r="E7" s="15"/>
    </row>
    <row r="8" s="1" customFormat="1" ht="27" customHeight="1" spans="1:5">
      <c r="A8" s="6">
        <v>6</v>
      </c>
      <c r="B8" s="6" t="s">
        <v>20</v>
      </c>
      <c r="C8" s="23">
        <v>5</v>
      </c>
      <c r="D8" s="41"/>
      <c r="E8" s="15"/>
    </row>
    <row r="9" s="1" customFormat="1" ht="27" customHeight="1" spans="1:5">
      <c r="A9" s="6">
        <v>7</v>
      </c>
      <c r="B9" s="6" t="s">
        <v>22</v>
      </c>
      <c r="C9" s="23">
        <v>2</v>
      </c>
      <c r="D9" s="26"/>
      <c r="E9" s="15"/>
    </row>
    <row r="10" s="1" customFormat="1" ht="27" customHeight="1" spans="1:5">
      <c r="A10" s="4" t="s">
        <v>24</v>
      </c>
      <c r="B10" s="4"/>
      <c r="C10" s="16">
        <f>SUM(C3:C9)</f>
        <v>22</v>
      </c>
      <c r="D10" s="13"/>
      <c r="E10" s="15"/>
    </row>
    <row r="11" s="1" customFormat="1" ht="27" customHeight="1" spans="1:5">
      <c r="A11" s="42" t="s">
        <v>67</v>
      </c>
      <c r="B11" s="42"/>
      <c r="C11" s="42"/>
      <c r="D11" s="42"/>
      <c r="E11" s="42"/>
    </row>
  </sheetData>
  <mergeCells count="5">
    <mergeCell ref="A1:E1"/>
    <mergeCell ref="A10:B10"/>
    <mergeCell ref="A11:E11"/>
    <mergeCell ref="D3:D9"/>
    <mergeCell ref="E3:E10"/>
  </mergeCells>
  <printOptions horizontalCentered="1"/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S37"/>
  <sheetViews>
    <sheetView workbookViewId="0">
      <pane xSplit="3" ySplit="2" topLeftCell="D13" activePane="bottomRight" state="frozen"/>
      <selection/>
      <selection pane="topRight"/>
      <selection pane="bottomLeft"/>
      <selection pane="bottomRight" activeCell="G17" sqref="G17"/>
    </sheetView>
  </sheetViews>
  <sheetFormatPr defaultColWidth="9" defaultRowHeight="14.25"/>
  <cols>
    <col min="1" max="1" width="3.75" style="1" customWidth="1"/>
    <col min="2" max="2" width="6.125" style="30" customWidth="1"/>
    <col min="3" max="3" width="7.75" style="1" customWidth="1"/>
    <col min="4" max="4" width="5.625" style="1" customWidth="1"/>
    <col min="5" max="5" width="5.875" style="1" customWidth="1"/>
    <col min="6" max="11" width="6.625" style="1" customWidth="1"/>
    <col min="12" max="12" width="8.125" style="1" customWidth="1"/>
    <col min="13" max="15" width="6.625" style="1" customWidth="1"/>
    <col min="16" max="16" width="7.125" style="1" customWidth="1"/>
    <col min="17" max="17" width="8.125" style="1" customWidth="1"/>
    <col min="18" max="18" width="6.625" style="1" customWidth="1"/>
    <col min="19" max="19" width="9.25" style="1" customWidth="1"/>
    <col min="20" max="254" width="9" style="1"/>
    <col min="255" max="16384" width="9" style="31"/>
  </cols>
  <sheetData>
    <row r="1" s="1" customFormat="1" ht="18.75" spans="1:19">
      <c r="A1" s="32" t="s">
        <v>68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6"/>
      <c r="O1" s="36"/>
      <c r="P1" s="32"/>
      <c r="Q1" s="32"/>
      <c r="R1" s="32"/>
      <c r="S1" s="32"/>
    </row>
    <row r="2" s="1" customFormat="1" ht="26" customHeight="1" spans="1:19">
      <c r="A2" s="4" t="s">
        <v>60</v>
      </c>
      <c r="B2" s="5" t="s">
        <v>69</v>
      </c>
      <c r="C2" s="4" t="s">
        <v>70</v>
      </c>
      <c r="D2" s="5" t="s">
        <v>71</v>
      </c>
      <c r="E2" s="5" t="s">
        <v>72</v>
      </c>
      <c r="F2" s="5" t="s">
        <v>73</v>
      </c>
      <c r="G2" s="5" t="s">
        <v>74</v>
      </c>
      <c r="H2" s="5" t="s">
        <v>75</v>
      </c>
      <c r="I2" s="5" t="s">
        <v>76</v>
      </c>
      <c r="J2" s="5" t="s">
        <v>77</v>
      </c>
      <c r="K2" s="5" t="s">
        <v>78</v>
      </c>
      <c r="L2" s="5" t="s">
        <v>79</v>
      </c>
      <c r="M2" s="5" t="s">
        <v>80</v>
      </c>
      <c r="N2" s="5" t="s">
        <v>81</v>
      </c>
      <c r="O2" s="5" t="s">
        <v>82</v>
      </c>
      <c r="P2" s="37" t="s">
        <v>83</v>
      </c>
      <c r="Q2" s="10" t="s">
        <v>62</v>
      </c>
      <c r="R2" s="10" t="s">
        <v>63</v>
      </c>
      <c r="S2" s="4" t="s">
        <v>64</v>
      </c>
    </row>
    <row r="3" s="29" customFormat="1" ht="14" customHeight="1" spans="1:19">
      <c r="A3" s="6">
        <v>1</v>
      </c>
      <c r="B3" s="33" t="s">
        <v>84</v>
      </c>
      <c r="C3" s="6" t="s">
        <v>85</v>
      </c>
      <c r="D3" s="6">
        <v>0</v>
      </c>
      <c r="E3" s="6">
        <v>0</v>
      </c>
      <c r="F3" s="6">
        <v>0</v>
      </c>
      <c r="G3" s="6">
        <v>0</v>
      </c>
      <c r="H3" s="6">
        <v>1</v>
      </c>
      <c r="I3" s="6">
        <v>0</v>
      </c>
      <c r="J3" s="6">
        <v>1</v>
      </c>
      <c r="K3" s="6">
        <v>0</v>
      </c>
      <c r="L3" s="6">
        <v>0</v>
      </c>
      <c r="M3" s="6">
        <v>0</v>
      </c>
      <c r="N3" s="6">
        <v>0</v>
      </c>
      <c r="O3" s="6">
        <v>0</v>
      </c>
      <c r="P3" s="6">
        <v>0</v>
      </c>
      <c r="Q3" s="23">
        <f>SUM(D3:P3)</f>
        <v>2</v>
      </c>
      <c r="R3" s="38" t="s">
        <v>86</v>
      </c>
      <c r="S3" s="33" t="s">
        <v>87</v>
      </c>
    </row>
    <row r="4" s="29" customFormat="1" ht="14" customHeight="1" spans="1:19">
      <c r="A4" s="6">
        <v>2</v>
      </c>
      <c r="B4" s="34"/>
      <c r="C4" s="6" t="s">
        <v>88</v>
      </c>
      <c r="D4" s="6">
        <v>0</v>
      </c>
      <c r="E4" s="6">
        <v>1</v>
      </c>
      <c r="F4" s="6">
        <v>1</v>
      </c>
      <c r="G4" s="6">
        <v>1</v>
      </c>
      <c r="H4" s="6">
        <v>1</v>
      </c>
      <c r="I4" s="6">
        <v>0</v>
      </c>
      <c r="J4" s="6">
        <v>1</v>
      </c>
      <c r="K4" s="6">
        <v>0</v>
      </c>
      <c r="L4" s="6">
        <v>0</v>
      </c>
      <c r="M4" s="6">
        <v>1</v>
      </c>
      <c r="N4" s="6">
        <v>0</v>
      </c>
      <c r="O4" s="6">
        <v>0</v>
      </c>
      <c r="P4" s="6">
        <v>0</v>
      </c>
      <c r="Q4" s="23">
        <f t="shared" ref="Q3:Q11" si="0">SUM(D4:P4)</f>
        <v>6</v>
      </c>
      <c r="R4" s="23"/>
      <c r="S4" s="34"/>
    </row>
    <row r="5" s="29" customFormat="1" ht="13" customHeight="1" spans="1:19">
      <c r="A5" s="6">
        <v>3</v>
      </c>
      <c r="B5" s="34"/>
      <c r="C5" s="6" t="s">
        <v>89</v>
      </c>
      <c r="D5" s="6">
        <v>2</v>
      </c>
      <c r="E5" s="6">
        <v>2</v>
      </c>
      <c r="F5" s="6">
        <v>1</v>
      </c>
      <c r="G5" s="6">
        <v>2</v>
      </c>
      <c r="H5" s="6">
        <v>1</v>
      </c>
      <c r="I5" s="6">
        <v>0</v>
      </c>
      <c r="J5" s="6">
        <v>0</v>
      </c>
      <c r="K5" s="6">
        <v>1</v>
      </c>
      <c r="L5" s="6">
        <v>1</v>
      </c>
      <c r="M5" s="6">
        <v>0</v>
      </c>
      <c r="N5" s="6">
        <v>0</v>
      </c>
      <c r="O5" s="6">
        <v>0</v>
      </c>
      <c r="P5" s="6">
        <v>0</v>
      </c>
      <c r="Q5" s="23">
        <f t="shared" si="0"/>
        <v>10</v>
      </c>
      <c r="R5" s="23" t="s">
        <v>90</v>
      </c>
      <c r="S5" s="34"/>
    </row>
    <row r="6" s="29" customFormat="1" ht="23" customHeight="1" spans="1:19">
      <c r="A6" s="6">
        <v>4</v>
      </c>
      <c r="B6" s="34"/>
      <c r="C6" s="6" t="s">
        <v>91</v>
      </c>
      <c r="D6" s="6">
        <v>2</v>
      </c>
      <c r="E6" s="6">
        <v>2</v>
      </c>
      <c r="F6" s="6">
        <v>1</v>
      </c>
      <c r="G6" s="6">
        <v>0</v>
      </c>
      <c r="H6" s="6">
        <v>2</v>
      </c>
      <c r="I6" s="6">
        <v>0</v>
      </c>
      <c r="J6" s="6">
        <v>1</v>
      </c>
      <c r="K6" s="6">
        <v>1</v>
      </c>
      <c r="L6" s="6">
        <v>0</v>
      </c>
      <c r="M6" s="6">
        <v>0</v>
      </c>
      <c r="N6" s="6">
        <v>1</v>
      </c>
      <c r="O6" s="6">
        <v>0</v>
      </c>
      <c r="P6" s="6">
        <v>0</v>
      </c>
      <c r="Q6" s="23">
        <f t="shared" si="0"/>
        <v>10</v>
      </c>
      <c r="R6" s="38" t="s">
        <v>92</v>
      </c>
      <c r="S6" s="34"/>
    </row>
    <row r="7" s="29" customFormat="1" ht="13" customHeight="1" spans="1:19">
      <c r="A7" s="6">
        <v>5</v>
      </c>
      <c r="B7" s="34"/>
      <c r="C7" s="6" t="s">
        <v>93</v>
      </c>
      <c r="D7" s="6">
        <v>1</v>
      </c>
      <c r="E7" s="6">
        <v>3</v>
      </c>
      <c r="F7" s="6">
        <v>1</v>
      </c>
      <c r="G7" s="6">
        <v>0</v>
      </c>
      <c r="H7" s="6">
        <v>2</v>
      </c>
      <c r="I7" s="6">
        <v>0</v>
      </c>
      <c r="J7" s="6">
        <v>1</v>
      </c>
      <c r="K7" s="6">
        <v>0</v>
      </c>
      <c r="L7" s="6">
        <v>1</v>
      </c>
      <c r="M7" s="6">
        <v>0</v>
      </c>
      <c r="N7" s="6">
        <v>1</v>
      </c>
      <c r="O7" s="6">
        <v>0</v>
      </c>
      <c r="P7" s="6">
        <v>0</v>
      </c>
      <c r="Q7" s="23">
        <f t="shared" si="0"/>
        <v>10</v>
      </c>
      <c r="R7" s="38" t="s">
        <v>94</v>
      </c>
      <c r="S7" s="34"/>
    </row>
    <row r="8" s="29" customFormat="1" ht="15" customHeight="1" spans="1:19">
      <c r="A8" s="6">
        <v>6</v>
      </c>
      <c r="B8" s="34"/>
      <c r="C8" s="6" t="s">
        <v>95</v>
      </c>
      <c r="D8" s="6">
        <v>3</v>
      </c>
      <c r="E8" s="6">
        <v>3</v>
      </c>
      <c r="F8" s="6">
        <v>0</v>
      </c>
      <c r="G8" s="6">
        <v>0</v>
      </c>
      <c r="H8" s="6">
        <v>1</v>
      </c>
      <c r="I8" s="6">
        <v>0</v>
      </c>
      <c r="J8" s="6">
        <v>1</v>
      </c>
      <c r="K8" s="6">
        <v>0</v>
      </c>
      <c r="L8" s="6">
        <v>1</v>
      </c>
      <c r="M8" s="6">
        <v>0</v>
      </c>
      <c r="N8" s="6">
        <v>0</v>
      </c>
      <c r="O8" s="6">
        <v>1</v>
      </c>
      <c r="P8" s="6">
        <v>1</v>
      </c>
      <c r="Q8" s="23">
        <f t="shared" si="0"/>
        <v>11</v>
      </c>
      <c r="R8" s="23"/>
      <c r="S8" s="34"/>
    </row>
    <row r="9" s="29" customFormat="1" ht="24" spans="1:19">
      <c r="A9" s="6">
        <v>7</v>
      </c>
      <c r="B9" s="34"/>
      <c r="C9" s="6" t="s">
        <v>96</v>
      </c>
      <c r="D9" s="6">
        <v>2</v>
      </c>
      <c r="E9" s="6">
        <v>4</v>
      </c>
      <c r="F9" s="6">
        <v>1</v>
      </c>
      <c r="G9" s="6">
        <v>1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23">
        <f t="shared" si="0"/>
        <v>8</v>
      </c>
      <c r="R9" s="38" t="s">
        <v>97</v>
      </c>
      <c r="S9" s="34"/>
    </row>
    <row r="10" s="29" customFormat="1" ht="12" spans="1:19">
      <c r="A10" s="6">
        <v>8</v>
      </c>
      <c r="B10" s="34"/>
      <c r="C10" s="6" t="s">
        <v>98</v>
      </c>
      <c r="D10" s="6">
        <v>0</v>
      </c>
      <c r="E10" s="6">
        <v>0</v>
      </c>
      <c r="F10" s="6">
        <v>1</v>
      </c>
      <c r="G10" s="6">
        <v>1</v>
      </c>
      <c r="H10" s="6">
        <v>0</v>
      </c>
      <c r="I10" s="6">
        <v>0</v>
      </c>
      <c r="J10" s="6">
        <v>1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23">
        <f t="shared" si="0"/>
        <v>3</v>
      </c>
      <c r="R10" s="23" t="s">
        <v>99</v>
      </c>
      <c r="S10" s="34"/>
    </row>
    <row r="11" s="29" customFormat="1" ht="15" customHeight="1" spans="1:19">
      <c r="A11" s="6">
        <v>9</v>
      </c>
      <c r="B11" s="33" t="s">
        <v>100</v>
      </c>
      <c r="C11" s="6" t="s">
        <v>101</v>
      </c>
      <c r="D11" s="6">
        <v>0</v>
      </c>
      <c r="E11" s="6">
        <v>1</v>
      </c>
      <c r="F11" s="6">
        <v>1</v>
      </c>
      <c r="G11" s="6">
        <v>0</v>
      </c>
      <c r="H11" s="6">
        <v>1</v>
      </c>
      <c r="I11" s="6">
        <v>1</v>
      </c>
      <c r="J11" s="6">
        <v>1</v>
      </c>
      <c r="K11" s="6">
        <v>1</v>
      </c>
      <c r="L11" s="6">
        <v>1</v>
      </c>
      <c r="M11" s="6">
        <v>0</v>
      </c>
      <c r="N11" s="6">
        <v>0</v>
      </c>
      <c r="O11" s="6">
        <v>0</v>
      </c>
      <c r="P11" s="6">
        <v>0</v>
      </c>
      <c r="Q11" s="23">
        <f t="shared" si="0"/>
        <v>7</v>
      </c>
      <c r="R11" s="38" t="s">
        <v>102</v>
      </c>
      <c r="S11" s="33" t="s">
        <v>103</v>
      </c>
    </row>
    <row r="12" s="29" customFormat="1" ht="15" customHeight="1" spans="1:19">
      <c r="A12" s="6">
        <v>10</v>
      </c>
      <c r="B12" s="34"/>
      <c r="C12" s="6" t="s">
        <v>104</v>
      </c>
      <c r="D12" s="6">
        <v>1</v>
      </c>
      <c r="E12" s="6">
        <v>1</v>
      </c>
      <c r="F12" s="6">
        <v>0</v>
      </c>
      <c r="G12" s="6">
        <v>1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23">
        <f t="shared" ref="Q12:Q21" si="1">SUM(D12:P12)</f>
        <v>3</v>
      </c>
      <c r="R12" s="23"/>
      <c r="S12" s="34"/>
    </row>
    <row r="13" s="29" customFormat="1" ht="15" customHeight="1" spans="1:19">
      <c r="A13" s="6">
        <v>11</v>
      </c>
      <c r="B13" s="34"/>
      <c r="C13" s="6" t="s">
        <v>105</v>
      </c>
      <c r="D13" s="6">
        <v>1</v>
      </c>
      <c r="E13" s="6">
        <v>1</v>
      </c>
      <c r="F13" s="6">
        <v>0</v>
      </c>
      <c r="G13" s="6">
        <v>0</v>
      </c>
      <c r="H13" s="6">
        <v>1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1</v>
      </c>
      <c r="P13" s="6">
        <v>0</v>
      </c>
      <c r="Q13" s="23">
        <f t="shared" si="1"/>
        <v>4</v>
      </c>
      <c r="R13" s="23"/>
      <c r="S13" s="34"/>
    </row>
    <row r="14" s="29" customFormat="1" ht="15" customHeight="1" spans="1:19">
      <c r="A14" s="6">
        <v>12</v>
      </c>
      <c r="B14" s="34"/>
      <c r="C14" s="6" t="s">
        <v>106</v>
      </c>
      <c r="D14" s="6">
        <v>2</v>
      </c>
      <c r="E14" s="6">
        <v>1</v>
      </c>
      <c r="F14" s="6">
        <v>1</v>
      </c>
      <c r="G14" s="6">
        <v>2</v>
      </c>
      <c r="H14" s="6">
        <v>2</v>
      </c>
      <c r="I14" s="6">
        <v>0</v>
      </c>
      <c r="J14" s="6">
        <v>1</v>
      </c>
      <c r="K14" s="6">
        <v>1</v>
      </c>
      <c r="L14" s="6">
        <v>2</v>
      </c>
      <c r="M14" s="6">
        <v>0</v>
      </c>
      <c r="N14" s="6">
        <v>0</v>
      </c>
      <c r="O14" s="6">
        <v>0</v>
      </c>
      <c r="P14" s="6">
        <v>0</v>
      </c>
      <c r="Q14" s="23">
        <f t="shared" si="1"/>
        <v>12</v>
      </c>
      <c r="R14" s="23" t="s">
        <v>107</v>
      </c>
      <c r="S14" s="34"/>
    </row>
    <row r="15" s="29" customFormat="1" ht="15" customHeight="1" spans="1:19">
      <c r="A15" s="6">
        <v>13</v>
      </c>
      <c r="B15" s="34"/>
      <c r="C15" s="6" t="s">
        <v>108</v>
      </c>
      <c r="D15" s="6">
        <v>1</v>
      </c>
      <c r="E15" s="6">
        <v>2</v>
      </c>
      <c r="F15" s="6">
        <v>1</v>
      </c>
      <c r="G15" s="6">
        <v>2</v>
      </c>
      <c r="H15" s="6">
        <v>2</v>
      </c>
      <c r="I15" s="6">
        <v>0</v>
      </c>
      <c r="J15" s="6">
        <v>2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23">
        <f t="shared" si="1"/>
        <v>10</v>
      </c>
      <c r="R15" s="23"/>
      <c r="S15" s="34"/>
    </row>
    <row r="16" s="29" customFormat="1" ht="15" customHeight="1" spans="1:19">
      <c r="A16" s="6">
        <v>14</v>
      </c>
      <c r="B16" s="34"/>
      <c r="C16" s="6" t="s">
        <v>109</v>
      </c>
      <c r="D16" s="6">
        <v>1</v>
      </c>
      <c r="E16" s="6">
        <v>1</v>
      </c>
      <c r="F16" s="6">
        <v>0</v>
      </c>
      <c r="G16" s="6">
        <v>1</v>
      </c>
      <c r="H16" s="6">
        <v>0</v>
      </c>
      <c r="I16" s="6">
        <v>0</v>
      </c>
      <c r="J16" s="6">
        <v>0</v>
      </c>
      <c r="K16" s="6">
        <v>1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23">
        <f t="shared" si="1"/>
        <v>4</v>
      </c>
      <c r="R16" s="38" t="s">
        <v>110</v>
      </c>
      <c r="S16" s="34"/>
    </row>
    <row r="17" s="29" customFormat="1" ht="15" customHeight="1" spans="1:19">
      <c r="A17" s="6">
        <v>15</v>
      </c>
      <c r="B17" s="34"/>
      <c r="C17" s="6" t="s">
        <v>111</v>
      </c>
      <c r="D17" s="6">
        <v>2</v>
      </c>
      <c r="E17" s="6">
        <v>1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23">
        <f t="shared" si="1"/>
        <v>3</v>
      </c>
      <c r="R17" s="23"/>
      <c r="S17" s="34"/>
    </row>
    <row r="18" s="29" customFormat="1" ht="15" customHeight="1" spans="1:19">
      <c r="A18" s="6">
        <v>16</v>
      </c>
      <c r="B18" s="34"/>
      <c r="C18" s="6" t="s">
        <v>112</v>
      </c>
      <c r="D18" s="6">
        <v>2</v>
      </c>
      <c r="E18" s="6">
        <v>2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23">
        <f t="shared" si="1"/>
        <v>4</v>
      </c>
      <c r="R18" s="23"/>
      <c r="S18" s="34"/>
    </row>
    <row r="19" s="29" customFormat="1" ht="15" customHeight="1" spans="1:19">
      <c r="A19" s="6">
        <v>17</v>
      </c>
      <c r="B19" s="34"/>
      <c r="C19" s="6" t="s">
        <v>113</v>
      </c>
      <c r="D19" s="6">
        <v>3</v>
      </c>
      <c r="E19" s="6">
        <v>3</v>
      </c>
      <c r="F19" s="6">
        <v>2</v>
      </c>
      <c r="G19" s="6">
        <v>2</v>
      </c>
      <c r="H19" s="6">
        <v>2</v>
      </c>
      <c r="I19" s="6">
        <v>0</v>
      </c>
      <c r="J19" s="6">
        <v>2</v>
      </c>
      <c r="K19" s="6">
        <v>1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23">
        <f t="shared" si="1"/>
        <v>15</v>
      </c>
      <c r="R19" s="23" t="s">
        <v>114</v>
      </c>
      <c r="S19" s="34"/>
    </row>
    <row r="20" s="29" customFormat="1" ht="15" customHeight="1" spans="1:19">
      <c r="A20" s="6">
        <v>18</v>
      </c>
      <c r="B20" s="35"/>
      <c r="C20" s="6" t="s">
        <v>115</v>
      </c>
      <c r="D20" s="6">
        <v>1</v>
      </c>
      <c r="E20" s="6">
        <v>1</v>
      </c>
      <c r="F20" s="6">
        <v>1</v>
      </c>
      <c r="G20" s="6">
        <v>0</v>
      </c>
      <c r="H20" s="6">
        <v>1</v>
      </c>
      <c r="I20" s="6">
        <v>0</v>
      </c>
      <c r="J20" s="6">
        <v>2</v>
      </c>
      <c r="K20" s="6">
        <v>0</v>
      </c>
      <c r="L20" s="6">
        <v>1</v>
      </c>
      <c r="M20" s="6">
        <v>0</v>
      </c>
      <c r="N20" s="6">
        <v>1</v>
      </c>
      <c r="O20" s="6">
        <v>0</v>
      </c>
      <c r="P20" s="6">
        <v>0</v>
      </c>
      <c r="Q20" s="23">
        <f t="shared" si="1"/>
        <v>8</v>
      </c>
      <c r="R20" s="23" t="s">
        <v>116</v>
      </c>
      <c r="S20" s="35"/>
    </row>
    <row r="21" s="29" customFormat="1" ht="15" customHeight="1" spans="1:19">
      <c r="A21" s="6">
        <v>19</v>
      </c>
      <c r="B21" s="33" t="s">
        <v>117</v>
      </c>
      <c r="C21" s="6" t="s">
        <v>118</v>
      </c>
      <c r="D21" s="6">
        <v>2</v>
      </c>
      <c r="E21" s="6">
        <v>2</v>
      </c>
      <c r="F21" s="6">
        <v>1</v>
      </c>
      <c r="G21" s="6">
        <v>4</v>
      </c>
      <c r="H21" s="6">
        <v>2</v>
      </c>
      <c r="I21" s="6">
        <v>0</v>
      </c>
      <c r="J21" s="6">
        <v>1</v>
      </c>
      <c r="K21" s="6">
        <v>0</v>
      </c>
      <c r="L21" s="6">
        <v>1</v>
      </c>
      <c r="M21" s="6">
        <v>0</v>
      </c>
      <c r="N21" s="6">
        <v>0</v>
      </c>
      <c r="O21" s="6">
        <v>0</v>
      </c>
      <c r="P21" s="6">
        <v>0</v>
      </c>
      <c r="Q21" s="23">
        <f t="shared" si="1"/>
        <v>13</v>
      </c>
      <c r="R21" s="23" t="s">
        <v>119</v>
      </c>
      <c r="S21" s="33" t="s">
        <v>120</v>
      </c>
    </row>
    <row r="22" s="29" customFormat="1" ht="15" customHeight="1" spans="1:19">
      <c r="A22" s="6">
        <v>20</v>
      </c>
      <c r="B22" s="34"/>
      <c r="C22" s="6" t="s">
        <v>121</v>
      </c>
      <c r="D22" s="6">
        <v>3</v>
      </c>
      <c r="E22" s="6">
        <v>5</v>
      </c>
      <c r="F22" s="6">
        <v>2</v>
      </c>
      <c r="G22" s="6">
        <v>2</v>
      </c>
      <c r="H22" s="6">
        <v>0</v>
      </c>
      <c r="I22" s="6">
        <v>0</v>
      </c>
      <c r="J22" s="6">
        <v>2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23">
        <f t="shared" ref="Q22:Q39" si="2">SUM(D22:P22)</f>
        <v>14</v>
      </c>
      <c r="R22" s="23" t="s">
        <v>122</v>
      </c>
      <c r="S22" s="34"/>
    </row>
    <row r="23" s="29" customFormat="1" ht="15" customHeight="1" spans="1:19">
      <c r="A23" s="6">
        <v>21</v>
      </c>
      <c r="B23" s="34"/>
      <c r="C23" s="6" t="s">
        <v>123</v>
      </c>
      <c r="D23" s="6">
        <v>2</v>
      </c>
      <c r="E23" s="6">
        <v>4</v>
      </c>
      <c r="F23" s="6">
        <v>2</v>
      </c>
      <c r="G23" s="6">
        <v>2</v>
      </c>
      <c r="H23" s="6">
        <v>0</v>
      </c>
      <c r="I23" s="6">
        <v>0</v>
      </c>
      <c r="J23" s="6">
        <v>2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23">
        <f t="shared" si="2"/>
        <v>12</v>
      </c>
      <c r="R23" s="23"/>
      <c r="S23" s="34"/>
    </row>
    <row r="24" s="29" customFormat="1" ht="15" customHeight="1" spans="1:19">
      <c r="A24" s="6">
        <v>22</v>
      </c>
      <c r="B24" s="34"/>
      <c r="C24" s="6" t="s">
        <v>124</v>
      </c>
      <c r="D24" s="6">
        <v>2</v>
      </c>
      <c r="E24" s="6">
        <v>4</v>
      </c>
      <c r="F24" s="6">
        <v>0</v>
      </c>
      <c r="G24" s="6">
        <v>2</v>
      </c>
      <c r="H24" s="6">
        <v>0</v>
      </c>
      <c r="I24" s="6">
        <v>0</v>
      </c>
      <c r="J24" s="6">
        <v>2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23">
        <f t="shared" si="2"/>
        <v>10</v>
      </c>
      <c r="R24" s="23"/>
      <c r="S24" s="34"/>
    </row>
    <row r="25" s="29" customFormat="1" ht="15" customHeight="1" spans="1:19">
      <c r="A25" s="6">
        <v>23</v>
      </c>
      <c r="B25" s="34"/>
      <c r="C25" s="6" t="s">
        <v>125</v>
      </c>
      <c r="D25" s="6">
        <v>3</v>
      </c>
      <c r="E25" s="6">
        <v>3</v>
      </c>
      <c r="F25" s="6">
        <v>3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23">
        <f t="shared" si="2"/>
        <v>9</v>
      </c>
      <c r="R25" s="23"/>
      <c r="S25" s="34"/>
    </row>
    <row r="26" s="29" customFormat="1" ht="15" customHeight="1" spans="1:19">
      <c r="A26" s="6">
        <v>24</v>
      </c>
      <c r="B26" s="34"/>
      <c r="C26" s="6" t="s">
        <v>126</v>
      </c>
      <c r="D26" s="6">
        <v>2</v>
      </c>
      <c r="E26" s="6">
        <v>2</v>
      </c>
      <c r="F26" s="6">
        <v>2</v>
      </c>
      <c r="G26" s="6">
        <v>2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23">
        <f t="shared" si="2"/>
        <v>8</v>
      </c>
      <c r="R26" s="23"/>
      <c r="S26" s="34"/>
    </row>
    <row r="27" s="29" customFormat="1" ht="15" customHeight="1" spans="1:19">
      <c r="A27" s="6">
        <v>25</v>
      </c>
      <c r="B27" s="34"/>
      <c r="C27" s="6" t="s">
        <v>127</v>
      </c>
      <c r="D27" s="6">
        <v>3</v>
      </c>
      <c r="E27" s="6">
        <v>6</v>
      </c>
      <c r="F27" s="6">
        <v>0</v>
      </c>
      <c r="G27" s="6">
        <v>2</v>
      </c>
      <c r="H27" s="6">
        <v>0</v>
      </c>
      <c r="I27" s="6">
        <v>0</v>
      </c>
      <c r="J27" s="6">
        <v>2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23">
        <f t="shared" si="2"/>
        <v>13</v>
      </c>
      <c r="R27" s="23"/>
      <c r="S27" s="34"/>
    </row>
    <row r="28" s="29" customFormat="1" ht="15" customHeight="1" spans="1:19">
      <c r="A28" s="6">
        <v>26</v>
      </c>
      <c r="B28" s="34"/>
      <c r="C28" s="6" t="s">
        <v>128</v>
      </c>
      <c r="D28" s="6">
        <v>2</v>
      </c>
      <c r="E28" s="6">
        <v>2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23">
        <f t="shared" si="2"/>
        <v>4</v>
      </c>
      <c r="R28" s="23"/>
      <c r="S28" s="34"/>
    </row>
    <row r="29" s="29" customFormat="1" ht="15" customHeight="1" spans="1:19">
      <c r="A29" s="6">
        <v>27</v>
      </c>
      <c r="B29" s="34"/>
      <c r="C29" s="6" t="s">
        <v>129</v>
      </c>
      <c r="D29" s="6">
        <v>0</v>
      </c>
      <c r="E29" s="6">
        <v>2</v>
      </c>
      <c r="F29" s="6">
        <v>2</v>
      </c>
      <c r="G29" s="6">
        <v>2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23">
        <f t="shared" si="2"/>
        <v>6</v>
      </c>
      <c r="R29" s="23"/>
      <c r="S29" s="34"/>
    </row>
    <row r="30" s="29" customFormat="1" ht="15" customHeight="1" spans="1:19">
      <c r="A30" s="6">
        <v>28</v>
      </c>
      <c r="B30" s="34"/>
      <c r="C30" s="6" t="s">
        <v>130</v>
      </c>
      <c r="D30" s="6">
        <v>3</v>
      </c>
      <c r="E30" s="6">
        <v>3</v>
      </c>
      <c r="F30" s="6">
        <v>3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23">
        <f t="shared" si="2"/>
        <v>9</v>
      </c>
      <c r="R30" s="23"/>
      <c r="S30" s="34"/>
    </row>
    <row r="31" s="29" customFormat="1" ht="15" customHeight="1" spans="1:19">
      <c r="A31" s="6">
        <v>29</v>
      </c>
      <c r="B31" s="34"/>
      <c r="C31" s="6" t="s">
        <v>131</v>
      </c>
      <c r="D31" s="6">
        <v>3</v>
      </c>
      <c r="E31" s="6">
        <v>3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23">
        <f t="shared" si="2"/>
        <v>6</v>
      </c>
      <c r="R31" s="23"/>
      <c r="S31" s="34"/>
    </row>
    <row r="32" s="29" customFormat="1" ht="15" customHeight="1" spans="1:19">
      <c r="A32" s="6">
        <v>30</v>
      </c>
      <c r="B32" s="34"/>
      <c r="C32" s="6" t="s">
        <v>132</v>
      </c>
      <c r="D32" s="6">
        <v>2</v>
      </c>
      <c r="E32" s="6">
        <v>2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23">
        <f t="shared" si="2"/>
        <v>4</v>
      </c>
      <c r="R32" s="23"/>
      <c r="S32" s="34"/>
    </row>
    <row r="33" s="29" customFormat="1" ht="15" customHeight="1" spans="1:19">
      <c r="A33" s="6">
        <v>31</v>
      </c>
      <c r="B33" s="34"/>
      <c r="C33" s="6" t="s">
        <v>133</v>
      </c>
      <c r="D33" s="6">
        <v>0</v>
      </c>
      <c r="E33" s="6">
        <v>2</v>
      </c>
      <c r="F33" s="6">
        <v>0</v>
      </c>
      <c r="G33" s="6">
        <v>2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23">
        <f t="shared" si="2"/>
        <v>4</v>
      </c>
      <c r="R33" s="23"/>
      <c r="S33" s="34"/>
    </row>
    <row r="34" s="29" customFormat="1" ht="15" customHeight="1" spans="1:19">
      <c r="A34" s="6">
        <v>32</v>
      </c>
      <c r="B34" s="34"/>
      <c r="C34" s="6" t="s">
        <v>134</v>
      </c>
      <c r="D34" s="6">
        <v>4</v>
      </c>
      <c r="E34" s="6">
        <v>9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2</v>
      </c>
      <c r="M34" s="6">
        <v>0</v>
      </c>
      <c r="N34" s="6">
        <v>0</v>
      </c>
      <c r="O34" s="6">
        <v>0</v>
      </c>
      <c r="P34" s="6">
        <v>0</v>
      </c>
      <c r="Q34" s="23">
        <f t="shared" si="2"/>
        <v>15</v>
      </c>
      <c r="R34" s="23" t="s">
        <v>135</v>
      </c>
      <c r="S34" s="34"/>
    </row>
    <row r="35" s="29" customFormat="1" ht="15" customHeight="1" spans="1:19">
      <c r="A35" s="6">
        <v>33</v>
      </c>
      <c r="B35" s="35"/>
      <c r="C35" s="6" t="s">
        <v>136</v>
      </c>
      <c r="D35" s="6">
        <v>2</v>
      </c>
      <c r="E35" s="6">
        <v>2</v>
      </c>
      <c r="F35" s="6">
        <v>0</v>
      </c>
      <c r="G35" s="6">
        <v>0</v>
      </c>
      <c r="H35" s="6">
        <v>2</v>
      </c>
      <c r="I35" s="6">
        <v>0</v>
      </c>
      <c r="J35" s="6">
        <v>0</v>
      </c>
      <c r="K35" s="6">
        <v>0</v>
      </c>
      <c r="L35" s="6">
        <v>1</v>
      </c>
      <c r="M35" s="6">
        <v>0</v>
      </c>
      <c r="N35" s="6">
        <v>0</v>
      </c>
      <c r="O35" s="6">
        <v>0</v>
      </c>
      <c r="P35" s="6">
        <v>0</v>
      </c>
      <c r="Q35" s="23">
        <f t="shared" si="2"/>
        <v>7</v>
      </c>
      <c r="R35" s="39" t="s">
        <v>137</v>
      </c>
      <c r="S35" s="35"/>
    </row>
    <row r="36" s="29" customFormat="1" ht="15" customHeight="1" spans="1:19">
      <c r="A36" s="6">
        <v>34</v>
      </c>
      <c r="B36" s="21" t="s">
        <v>24</v>
      </c>
      <c r="C36" s="22"/>
      <c r="D36" s="4">
        <f>SUM(D3:D35)</f>
        <v>57</v>
      </c>
      <c r="E36" s="4">
        <f t="shared" ref="D36:P36" si="3">SUM(E3:E35)</f>
        <v>80</v>
      </c>
      <c r="F36" s="4">
        <f t="shared" si="3"/>
        <v>27</v>
      </c>
      <c r="G36" s="4">
        <f t="shared" si="3"/>
        <v>31</v>
      </c>
      <c r="H36" s="4">
        <f t="shared" si="3"/>
        <v>21</v>
      </c>
      <c r="I36" s="4">
        <f t="shared" si="3"/>
        <v>1</v>
      </c>
      <c r="J36" s="4">
        <f t="shared" si="3"/>
        <v>23</v>
      </c>
      <c r="K36" s="4">
        <f t="shared" si="3"/>
        <v>6</v>
      </c>
      <c r="L36" s="4">
        <f t="shared" si="3"/>
        <v>11</v>
      </c>
      <c r="M36" s="4">
        <f t="shared" si="3"/>
        <v>1</v>
      </c>
      <c r="N36" s="4">
        <f t="shared" si="3"/>
        <v>3</v>
      </c>
      <c r="O36" s="4">
        <f t="shared" si="3"/>
        <v>2</v>
      </c>
      <c r="P36" s="4">
        <f t="shared" si="3"/>
        <v>1</v>
      </c>
      <c r="Q36" s="40">
        <f>SUM(D36:P36)</f>
        <v>264</v>
      </c>
      <c r="R36" s="23"/>
      <c r="S36" s="15"/>
    </row>
    <row r="37" s="1" customFormat="1" ht="27" customHeight="1" spans="1:19">
      <c r="A37" s="8"/>
      <c r="B37" s="8"/>
      <c r="C37" s="8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17"/>
      <c r="S37" s="18"/>
    </row>
  </sheetData>
  <mergeCells count="14">
    <mergeCell ref="A1:S1"/>
    <mergeCell ref="B36:C36"/>
    <mergeCell ref="B3:B10"/>
    <mergeCell ref="B11:B20"/>
    <mergeCell ref="B21:B35"/>
    <mergeCell ref="R3:R4"/>
    <mergeCell ref="R7:R8"/>
    <mergeCell ref="R11:R13"/>
    <mergeCell ref="R14:R15"/>
    <mergeCell ref="R16:R18"/>
    <mergeCell ref="R22:R33"/>
    <mergeCell ref="S3:S10"/>
    <mergeCell ref="S11:S20"/>
    <mergeCell ref="S21:S35"/>
  </mergeCells>
  <printOptions horizontalCentered="1"/>
  <pageMargins left="0.700694444444445" right="0.700694444444445" top="0.0388888888888889" bottom="0" header="0.118055555555556" footer="0.0777777777777778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13"/>
  <sheetViews>
    <sheetView workbookViewId="0">
      <selection activeCell="M14" sqref="M14"/>
    </sheetView>
  </sheetViews>
  <sheetFormatPr defaultColWidth="9" defaultRowHeight="13.5"/>
  <cols>
    <col min="1" max="1" width="7.25" style="1" customWidth="1"/>
    <col min="2" max="2" width="15.625" style="1" customWidth="1"/>
    <col min="3" max="3" width="5.875" style="1" customWidth="1"/>
    <col min="4" max="5" width="8.375" style="1" customWidth="1"/>
    <col min="6" max="6" width="8.125" style="1" customWidth="1"/>
    <col min="7" max="7" width="9" style="1" customWidth="1"/>
    <col min="8" max="8" width="6.625" style="1" customWidth="1"/>
    <col min="9" max="9" width="8.125" style="1" customWidth="1"/>
    <col min="10" max="12" width="6.625" style="1" customWidth="1"/>
    <col min="13" max="13" width="8.125" style="1" customWidth="1"/>
    <col min="14" max="14" width="6.625" style="1" customWidth="1"/>
    <col min="15" max="15" width="9.25" style="1" customWidth="1"/>
    <col min="16" max="16380" width="9" style="1"/>
  </cols>
  <sheetData>
    <row r="1" s="1" customFormat="1" ht="18.75" spans="1:15">
      <c r="A1" s="2" t="s">
        <v>138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2"/>
      <c r="N1" s="2"/>
      <c r="O1" s="2"/>
    </row>
    <row r="2" s="1" customFormat="1" ht="33" customHeight="1" spans="1:15">
      <c r="A2" s="4" t="s">
        <v>60</v>
      </c>
      <c r="B2" s="4" t="s">
        <v>61</v>
      </c>
      <c r="C2" s="5" t="s">
        <v>139</v>
      </c>
      <c r="D2" s="5" t="s">
        <v>140</v>
      </c>
      <c r="E2" s="5" t="s">
        <v>48</v>
      </c>
      <c r="F2" s="5" t="s">
        <v>141</v>
      </c>
      <c r="G2" s="5" t="s">
        <v>142</v>
      </c>
      <c r="H2" s="5" t="s">
        <v>78</v>
      </c>
      <c r="I2" s="5" t="s">
        <v>79</v>
      </c>
      <c r="J2" s="5" t="s">
        <v>80</v>
      </c>
      <c r="K2" s="5" t="s">
        <v>81</v>
      </c>
      <c r="L2" s="5" t="s">
        <v>82</v>
      </c>
      <c r="M2" s="10" t="s">
        <v>62</v>
      </c>
      <c r="N2" s="11" t="s">
        <v>63</v>
      </c>
      <c r="O2" s="12" t="s">
        <v>64</v>
      </c>
    </row>
    <row r="3" s="1" customFormat="1" ht="27" customHeight="1" spans="1:15">
      <c r="A3" s="6">
        <v>1</v>
      </c>
      <c r="B3" s="6" t="s">
        <v>143</v>
      </c>
      <c r="C3" s="6">
        <v>2</v>
      </c>
      <c r="D3" s="6">
        <v>5</v>
      </c>
      <c r="E3" s="6">
        <v>2</v>
      </c>
      <c r="F3" s="19">
        <v>8</v>
      </c>
      <c r="G3" s="20"/>
      <c r="H3" s="6">
        <v>2</v>
      </c>
      <c r="I3" s="6">
        <v>0</v>
      </c>
      <c r="J3" s="6">
        <v>0</v>
      </c>
      <c r="K3" s="6">
        <v>1</v>
      </c>
      <c r="L3" s="6">
        <v>0</v>
      </c>
      <c r="M3" s="13">
        <f t="shared" ref="M3:M12" si="0">SUM(C3:L3)</f>
        <v>20</v>
      </c>
      <c r="N3" s="14" t="s">
        <v>144</v>
      </c>
      <c r="O3" s="15" t="s">
        <v>145</v>
      </c>
    </row>
    <row r="4" s="1" customFormat="1" ht="27" customHeight="1" spans="1:15">
      <c r="A4" s="6">
        <v>2</v>
      </c>
      <c r="B4" s="6" t="s">
        <v>146</v>
      </c>
      <c r="C4" s="6">
        <v>0</v>
      </c>
      <c r="D4" s="6">
        <v>4</v>
      </c>
      <c r="E4" s="6">
        <v>2</v>
      </c>
      <c r="F4" s="19">
        <v>9</v>
      </c>
      <c r="G4" s="20"/>
      <c r="H4" s="6">
        <v>0</v>
      </c>
      <c r="I4" s="6">
        <v>0</v>
      </c>
      <c r="J4" s="6">
        <v>0</v>
      </c>
      <c r="K4" s="6">
        <v>0</v>
      </c>
      <c r="L4" s="6">
        <v>0</v>
      </c>
      <c r="M4" s="23">
        <f t="shared" si="0"/>
        <v>15</v>
      </c>
      <c r="N4" s="24" t="s">
        <v>147</v>
      </c>
      <c r="O4" s="15"/>
    </row>
    <row r="5" s="1" customFormat="1" ht="22" customHeight="1" spans="1:15">
      <c r="A5" s="6">
        <v>3</v>
      </c>
      <c r="B5" s="6" t="s">
        <v>148</v>
      </c>
      <c r="C5" s="6">
        <v>5</v>
      </c>
      <c r="D5" s="6">
        <v>3</v>
      </c>
      <c r="E5" s="6">
        <v>5</v>
      </c>
      <c r="F5" s="19">
        <v>10</v>
      </c>
      <c r="G5" s="20"/>
      <c r="H5" s="6">
        <v>4</v>
      </c>
      <c r="I5" s="6">
        <v>1</v>
      </c>
      <c r="J5" s="6">
        <v>1</v>
      </c>
      <c r="K5" s="6">
        <v>0</v>
      </c>
      <c r="L5" s="6">
        <v>0</v>
      </c>
      <c r="M5" s="23">
        <f t="shared" si="0"/>
        <v>29</v>
      </c>
      <c r="N5" s="25" t="s">
        <v>149</v>
      </c>
      <c r="O5" s="15"/>
    </row>
    <row r="6" s="1" customFormat="1" ht="22" customHeight="1" spans="1:15">
      <c r="A6" s="6">
        <v>4</v>
      </c>
      <c r="B6" s="6" t="s">
        <v>150</v>
      </c>
      <c r="C6" s="6">
        <v>1</v>
      </c>
      <c r="D6" s="6">
        <v>4</v>
      </c>
      <c r="E6" s="6">
        <v>0</v>
      </c>
      <c r="F6" s="19">
        <v>7</v>
      </c>
      <c r="G6" s="20"/>
      <c r="H6" s="6">
        <v>1</v>
      </c>
      <c r="I6" s="6">
        <v>1</v>
      </c>
      <c r="J6" s="6">
        <v>0</v>
      </c>
      <c r="K6" s="6">
        <v>1</v>
      </c>
      <c r="L6" s="6">
        <v>0</v>
      </c>
      <c r="M6" s="23">
        <f t="shared" si="0"/>
        <v>15</v>
      </c>
      <c r="N6" s="26"/>
      <c r="O6" s="15"/>
    </row>
    <row r="7" s="1" customFormat="1" ht="27" customHeight="1" spans="1:15">
      <c r="A7" s="6">
        <v>5</v>
      </c>
      <c r="B7" s="6" t="s">
        <v>151</v>
      </c>
      <c r="C7" s="6">
        <v>4</v>
      </c>
      <c r="D7" s="6">
        <v>0</v>
      </c>
      <c r="E7" s="6">
        <v>3</v>
      </c>
      <c r="F7" s="19">
        <v>10</v>
      </c>
      <c r="G7" s="20"/>
      <c r="H7" s="6">
        <v>3</v>
      </c>
      <c r="I7" s="6">
        <v>3</v>
      </c>
      <c r="J7" s="6">
        <v>0</v>
      </c>
      <c r="K7" s="6">
        <v>2</v>
      </c>
      <c r="L7" s="6">
        <v>0</v>
      </c>
      <c r="M7" s="23">
        <f t="shared" si="0"/>
        <v>25</v>
      </c>
      <c r="N7" s="14" t="s">
        <v>152</v>
      </c>
      <c r="O7" s="15"/>
    </row>
    <row r="8" s="1" customFormat="1" ht="27" customHeight="1" spans="1:15">
      <c r="A8" s="6">
        <v>6</v>
      </c>
      <c r="B8" s="6" t="s">
        <v>153</v>
      </c>
      <c r="C8" s="6">
        <v>1</v>
      </c>
      <c r="D8" s="6">
        <v>0</v>
      </c>
      <c r="E8" s="6">
        <v>0</v>
      </c>
      <c r="F8" s="19">
        <v>14</v>
      </c>
      <c r="G8" s="20"/>
      <c r="H8" s="6">
        <v>1</v>
      </c>
      <c r="I8" s="6">
        <v>1</v>
      </c>
      <c r="J8" s="6">
        <v>0</v>
      </c>
      <c r="K8" s="6">
        <v>0</v>
      </c>
      <c r="L8" s="6">
        <v>0</v>
      </c>
      <c r="M8" s="23">
        <f t="shared" si="0"/>
        <v>17</v>
      </c>
      <c r="N8" s="13" t="s">
        <v>154</v>
      </c>
      <c r="O8" s="15"/>
    </row>
    <row r="9" s="1" customFormat="1" ht="27" customHeight="1" spans="1:17">
      <c r="A9" s="6">
        <v>7</v>
      </c>
      <c r="B9" s="6" t="s">
        <v>155</v>
      </c>
      <c r="C9" s="6">
        <v>2</v>
      </c>
      <c r="D9" s="6">
        <v>0</v>
      </c>
      <c r="E9" s="6">
        <v>2</v>
      </c>
      <c r="F9" s="19">
        <v>12</v>
      </c>
      <c r="G9" s="20"/>
      <c r="H9" s="6">
        <v>2</v>
      </c>
      <c r="I9" s="6">
        <v>1</v>
      </c>
      <c r="J9" s="6">
        <v>0</v>
      </c>
      <c r="K9" s="6">
        <v>1</v>
      </c>
      <c r="L9" s="6">
        <v>1</v>
      </c>
      <c r="M9" s="23">
        <f t="shared" si="0"/>
        <v>21</v>
      </c>
      <c r="N9" s="13" t="s">
        <v>156</v>
      </c>
      <c r="O9" s="15"/>
      <c r="Q9" s="28"/>
    </row>
    <row r="10" s="1" customFormat="1" ht="27" customHeight="1" spans="1:15">
      <c r="A10" s="6">
        <v>8</v>
      </c>
      <c r="B10" s="6" t="s">
        <v>157</v>
      </c>
      <c r="C10" s="6">
        <v>0</v>
      </c>
      <c r="D10" s="6">
        <v>3</v>
      </c>
      <c r="E10" s="6">
        <v>1</v>
      </c>
      <c r="F10" s="19">
        <v>12</v>
      </c>
      <c r="G10" s="20"/>
      <c r="H10" s="6">
        <v>0</v>
      </c>
      <c r="I10" s="6">
        <v>1</v>
      </c>
      <c r="J10" s="6">
        <v>0</v>
      </c>
      <c r="K10" s="6">
        <v>0</v>
      </c>
      <c r="L10" s="6">
        <v>0</v>
      </c>
      <c r="M10" s="23">
        <f t="shared" si="0"/>
        <v>17</v>
      </c>
      <c r="N10" s="25" t="s">
        <v>158</v>
      </c>
      <c r="O10" s="15"/>
    </row>
    <row r="11" s="1" customFormat="1" ht="27" customHeight="1" spans="1:15">
      <c r="A11" s="6">
        <v>9</v>
      </c>
      <c r="B11" s="6" t="s">
        <v>159</v>
      </c>
      <c r="C11" s="6">
        <v>1</v>
      </c>
      <c r="D11" s="6">
        <v>4</v>
      </c>
      <c r="E11" s="6">
        <v>0</v>
      </c>
      <c r="F11" s="19">
        <v>5</v>
      </c>
      <c r="G11" s="20"/>
      <c r="H11" s="6">
        <v>1</v>
      </c>
      <c r="I11" s="6">
        <v>2</v>
      </c>
      <c r="J11" s="6">
        <v>0</v>
      </c>
      <c r="K11" s="6">
        <v>0</v>
      </c>
      <c r="L11" s="6">
        <v>1</v>
      </c>
      <c r="M11" s="13">
        <f t="shared" si="0"/>
        <v>14</v>
      </c>
      <c r="N11" s="27" t="s">
        <v>160</v>
      </c>
      <c r="O11" s="15"/>
    </row>
    <row r="12" s="1" customFormat="1" ht="27" customHeight="1" spans="1:15">
      <c r="A12" s="4" t="s">
        <v>24</v>
      </c>
      <c r="B12" s="4"/>
      <c r="C12" s="4">
        <f t="shared" ref="C12:F12" si="1">SUM(C3:C11)</f>
        <v>16</v>
      </c>
      <c r="D12" s="4">
        <f t="shared" si="1"/>
        <v>23</v>
      </c>
      <c r="E12" s="4">
        <f t="shared" si="1"/>
        <v>15</v>
      </c>
      <c r="F12" s="21">
        <f t="shared" si="1"/>
        <v>87</v>
      </c>
      <c r="G12" s="22"/>
      <c r="H12" s="4">
        <f t="shared" ref="H12:L12" si="2">SUM(H3:H11)</f>
        <v>14</v>
      </c>
      <c r="I12" s="4">
        <f t="shared" si="2"/>
        <v>10</v>
      </c>
      <c r="J12" s="4">
        <f t="shared" si="2"/>
        <v>1</v>
      </c>
      <c r="K12" s="4">
        <f t="shared" si="2"/>
        <v>5</v>
      </c>
      <c r="L12" s="4">
        <f t="shared" si="2"/>
        <v>2</v>
      </c>
      <c r="M12" s="16">
        <f t="shared" si="0"/>
        <v>173</v>
      </c>
      <c r="N12" s="13"/>
      <c r="O12" s="15"/>
    </row>
    <row r="13" s="1" customFormat="1" ht="27" customHeight="1" spans="1:15">
      <c r="A13" s="8"/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17"/>
      <c r="O13" s="18"/>
    </row>
  </sheetData>
  <mergeCells count="14">
    <mergeCell ref="A1:O1"/>
    <mergeCell ref="F3:G3"/>
    <mergeCell ref="F4:G4"/>
    <mergeCell ref="F5:G5"/>
    <mergeCell ref="F6:G6"/>
    <mergeCell ref="F7:G7"/>
    <mergeCell ref="F8:G8"/>
    <mergeCell ref="F9:G9"/>
    <mergeCell ref="F10:G10"/>
    <mergeCell ref="F11:G11"/>
    <mergeCell ref="A12:B12"/>
    <mergeCell ref="F12:G12"/>
    <mergeCell ref="N5:N6"/>
    <mergeCell ref="O3:O12"/>
  </mergeCells>
  <printOptions horizontalCentered="1"/>
  <pageMargins left="0.700694444444445" right="0.700694444444445" top="0.751388888888889" bottom="0.751388888888889" header="0.297916666666667" footer="0.297916666666667"/>
  <pageSetup paperSize="9" orientation="landscape" horizontalDpi="600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5"/>
  <sheetViews>
    <sheetView workbookViewId="0">
      <selection activeCell="F8" sqref="F8"/>
    </sheetView>
  </sheetViews>
  <sheetFormatPr defaultColWidth="9" defaultRowHeight="13.5" outlineLevelRow="4"/>
  <cols>
    <col min="1" max="1" width="7.25" style="1" customWidth="1"/>
    <col min="2" max="2" width="15.625" style="1" customWidth="1"/>
    <col min="3" max="3" width="5.875" style="1" customWidth="1"/>
    <col min="4" max="5" width="8.375" style="1" customWidth="1"/>
    <col min="6" max="6" width="8.125" style="1" customWidth="1"/>
    <col min="7" max="8" width="6.625" style="1" customWidth="1"/>
    <col min="9" max="9" width="8.125" style="1" customWidth="1"/>
    <col min="10" max="10" width="6.625" style="1" customWidth="1"/>
    <col min="11" max="11" width="9.25" style="1" customWidth="1"/>
    <col min="12" max="16376" width="9" style="1"/>
  </cols>
  <sheetData>
    <row r="1" s="1" customFormat="1" ht="18.75" spans="1:11">
      <c r="A1" s="2" t="s">
        <v>161</v>
      </c>
      <c r="B1" s="2"/>
      <c r="C1" s="2"/>
      <c r="D1" s="2"/>
      <c r="E1" s="2"/>
      <c r="F1" s="2"/>
      <c r="G1" s="2"/>
      <c r="H1" s="3"/>
      <c r="I1" s="2"/>
      <c r="J1" s="2"/>
      <c r="K1" s="2"/>
    </row>
    <row r="2" s="1" customFormat="1" ht="33" customHeight="1" spans="1:11">
      <c r="A2" s="4" t="s">
        <v>60</v>
      </c>
      <c r="B2" s="4" t="s">
        <v>61</v>
      </c>
      <c r="C2" s="5" t="s">
        <v>140</v>
      </c>
      <c r="D2" s="5" t="s">
        <v>162</v>
      </c>
      <c r="E2" s="5" t="s">
        <v>48</v>
      </c>
      <c r="F2" s="5" t="s">
        <v>79</v>
      </c>
      <c r="G2" s="5" t="s">
        <v>19</v>
      </c>
      <c r="H2" s="5" t="s">
        <v>54</v>
      </c>
      <c r="I2" s="10" t="s">
        <v>62</v>
      </c>
      <c r="J2" s="11" t="s">
        <v>63</v>
      </c>
      <c r="K2" s="12" t="s">
        <v>64</v>
      </c>
    </row>
    <row r="3" s="1" customFormat="1" ht="27" customHeight="1" spans="1:11">
      <c r="A3" s="6">
        <v>1</v>
      </c>
      <c r="B3" s="7" t="s">
        <v>49</v>
      </c>
      <c r="C3" s="6">
        <v>2</v>
      </c>
      <c r="D3" s="6">
        <v>5</v>
      </c>
      <c r="E3" s="6">
        <v>1</v>
      </c>
      <c r="F3" s="6">
        <v>1</v>
      </c>
      <c r="G3" s="6">
        <v>1</v>
      </c>
      <c r="H3" s="6">
        <v>2</v>
      </c>
      <c r="I3" s="13">
        <f>SUM(C3:H3)</f>
        <v>12</v>
      </c>
      <c r="J3" s="14" t="s">
        <v>163</v>
      </c>
      <c r="K3" s="15" t="s">
        <v>164</v>
      </c>
    </row>
    <row r="4" s="1" customFormat="1" ht="27" customHeight="1" spans="1:11">
      <c r="A4" s="4" t="s">
        <v>24</v>
      </c>
      <c r="B4" s="4"/>
      <c r="C4" s="4">
        <f>SUM(C3:C3)</f>
        <v>2</v>
      </c>
      <c r="D4" s="4">
        <f>SUM(D3:D3)</f>
        <v>5</v>
      </c>
      <c r="E4" s="4">
        <f>SUM(E3:E3)</f>
        <v>1</v>
      </c>
      <c r="F4" s="4">
        <f>SUM(F3:F3)</f>
        <v>1</v>
      </c>
      <c r="G4" s="4">
        <f>SUM(G3:G3)</f>
        <v>1</v>
      </c>
      <c r="H4" s="4">
        <f>SUM(H3:H3)</f>
        <v>2</v>
      </c>
      <c r="I4" s="16">
        <f>SUM(C4:H4)</f>
        <v>12</v>
      </c>
      <c r="J4" s="13"/>
      <c r="K4" s="15"/>
    </row>
    <row r="5" s="1" customFormat="1" ht="27" customHeight="1" spans="1:11">
      <c r="A5" s="8"/>
      <c r="B5" s="8"/>
      <c r="C5" s="9"/>
      <c r="D5" s="9"/>
      <c r="E5" s="9"/>
      <c r="F5" s="9"/>
      <c r="G5" s="9"/>
      <c r="H5" s="9"/>
      <c r="I5" s="9"/>
      <c r="J5" s="17"/>
      <c r="K5" s="18"/>
    </row>
  </sheetData>
  <mergeCells count="3">
    <mergeCell ref="A1:K1"/>
    <mergeCell ref="A4:B4"/>
    <mergeCell ref="K3:K4"/>
  </mergeCells>
  <printOptions horizontalCentered="1"/>
  <pageMargins left="0.751388888888889" right="0.751388888888889" top="1" bottom="1" header="0.511805555555556" footer="0.511805555555556"/>
  <pageSetup paperSize="9" orientation="landscape" horizontalDpi="600"/>
  <headerFooter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优然牧业整体招聘计划</vt:lpstr>
      <vt:lpstr>优然职能</vt:lpstr>
      <vt:lpstr>畜牧单元</vt:lpstr>
      <vt:lpstr>饲料单元</vt:lpstr>
      <vt:lpstr>草业单元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2016-08-03T05:20:00Z</dcterms:created>
  <dcterms:modified xsi:type="dcterms:W3CDTF">2016-09-06T07:32:59Z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2052-10.1.0.5864</vt:lpwstr>
  </property>
  <property fmtid="{D5CDD505-2E9C-101B-9397-08002B2CF9AE}" pid="3" name="KSOReadingLayout">
    <vt:bool>true</vt:bool>
  </property>
</Properties>
</file>